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<sst xmlns="http://schemas.openxmlformats.org/spreadsheetml/2006/main" count="1156" uniqueCount="556">
  <si>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</si>
  <si>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</si>
  <si>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</si>
  <si>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</si>
  <si>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</si>
  <si>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</si>
  <si>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</si>
  <si>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</si>
  <si>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</si>
  <si>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</si>
  <si>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</si>
  <si>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</si>
  <si>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</si>
  <si>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</si>
  <si>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</si>
  <si>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</si>
  <si>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</si>
  <si>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</si>
  <si>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</si>
  <si>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</si>
  <si>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</si>
  <si>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</si>
  <si>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</si>
  <si>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</si>
  <si>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</si>
  <si>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</si>
  <si>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</si>
  <si>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</si>
  <si>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</si>
  <si>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</si>
  <si>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</si>
  <si>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</si>
  <si>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</si>
  <si>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</si>
  <si>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</si>
  <si>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</si>
  <si>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</si>
  <si>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</si>
  <si>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</si>
  <si>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</si>
  <si>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</si>
  <si>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</si>
  <si>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</si>
  <si>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</si>
  <si>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</si>
  <si>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</si>
  <si>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</si>
  <si>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</si>
  <si>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</si>
  <si>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</si>
  <si>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</si>
  <si>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</si>
  <si>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</si>
  <si>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</si>
  <si>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</si>
  <si>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</si>
  <si>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</si>
  <si>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</si>
  <si>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</si>
  <si>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</si>
  <si>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</si>
  <si>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</si>
  <si>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</si>
  <si>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</si>
  <si>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</si>
  <si>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</si>
  <si>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</si>
  <si>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</si>
  <si>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</si>
  <si>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</si>
  <si>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</si>
  <si>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</si>
  <si>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</si>
  <si>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</si>
  <si>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</si>
  <si>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</si>
  <si>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</si>
  <si>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</si>
  <si>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</si>
  <si>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</si>
  <si>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</si>
  <si>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</si>
  <si>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</si>
  <si>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</si>
  <si>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</si>
  <si>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</si>
  <si>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</si>
  <si>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</si>
  <si>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</si>
  <si>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</si>
  <si>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</si>
  <si>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</si>
  <si>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</si>
  <si>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</si>
  <si>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</si>
  <si>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</si>
  <si>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</si>
  <si>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</si>
  <si>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</si>
  <si>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</si>
  <si>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</si>
  <si>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</si>
  <si>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</si>
  <si>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</si>
  <si>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</si>
  <si>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</si>
  <si>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</si>
  <si>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</si>
  <si>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</si>
  <si>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</si>
  <si>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</si>
  <si>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</si>
  <si>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</si>
  <si>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</si>
  <si>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</si>
  <si>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</si>
  <si>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</si>
  <si>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</si>
  <si>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</si>
  <si>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</si>
  <si>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</si>
  <si>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</si>
  <si>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</si>
  <si>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</si>
  <si>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</si>
  <si>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</si>
  <si>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</si>
  <si>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</si>
  <si>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</si>
  <si>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</si>
  <si>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</si>
  <si>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</si>
  <si>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</si>
  <si>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</si>
  <si>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</si>
  <si>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</si>
  <si>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</si>
  <si>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</si>
  <si>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</si>
  <si>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</si>
  <si>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</si>
  <si>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</si>
  <si>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</si>
  <si>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</si>
  <si>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</si>
  <si>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</si>
  <si>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</si>
  <si>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</si>
  <si>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</si>
  <si>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</si>
  <si>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</si>
  <si>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</si>
  <si>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</si>
  <si>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</si>
  <si>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</si>
  <si>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</si>
  <si>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</si>
  <si>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</si>
  <si>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</si>
  <si>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</si>
  <si>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</si>
  <si>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</si>
  <si>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</si>
  <si>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</si>
  <si>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</si>
  <si>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</si>
  <si>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</si>
  <si>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</si>
  <si>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</si>
  <si>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</si>
  <si>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</si>
  <si>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</si>
  <si>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</si>
  <si>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</si>
  <si>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</si>
  <si>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</si>
  <si>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</si>
  <si>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</si>
  <si>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</si>
  <si>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</si>
  <si>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</si>
  <si>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</si>
  <si>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</si>
  <si>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</si>
  <si>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</si>
  <si>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</si>
  <si>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</si>
  <si>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</si>
  <si>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</si>
  <si>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</si>
  <si>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</si>
  <si>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</si>
  <si>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</si>
  <si>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</si>
  <si>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</si>
  <si>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</si>
  <si>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</si>
  <si>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</si>
  <si>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</si>
  <si>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</si>
  <si>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</si>
  <si>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</si>
  <si>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</si>
  <si>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</si>
  <si>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神奈川県中井町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</si>
  <si>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</si>
  <si>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</si>
  <si>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</si>
  <si>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</si>
  <si>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</si>
  <si>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</si>
  <si>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</si>
  <si>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</si>
  <si>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</si>
  <si>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</si>
  <si>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</si>
  <si>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</si>
  <si>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</si>
  <si>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</si>
  <si>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</si>
  <si>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</si>
  <si>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</si>
  <si>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</si>
  <si>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</si>
  <si>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</si>
  <si>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</si>
  <si>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</si>
  <si>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</si>
  <si>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</si>
  <si>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</si>
  <si>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</si>
  <si>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</si>
  <si>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</si>
  <si>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</si>
  <si>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</si>
  <si>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</si>
  <si>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</si>
  <si>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</si>
  <si>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</si>
  <si>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</si>
  <si>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</si>
  <si>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</si>
  <si>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</si>
  <si>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</si>
  <si>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</si>
  <si>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</si>
  <si>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</si>
  <si>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</si>
  <si>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</si>
  <si>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</si>
  <si>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</si>
  <si>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</si>
  <si>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</si>
  <si>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</si>
  <si>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</si>
  <si>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</si>
  <si>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</si>
  <si>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</si>
  <si>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</si>
  <si>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</si>
  <si>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</si>
  <si>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</si>
  <si>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</si>
  <si>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</si>
  <si>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</si>
  <si>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</si>
  <si>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</si>
  <si>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</si>
  <si>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</si>
  <si>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</si>
  <si>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</si>
  <si>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</si>
  <si>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</si>
  <si>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</si>
  <si>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</si>
  <si>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</si>
  <si>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</si>
  <si>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</si>
  <si>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</si>
  <si>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</si>
  <si>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</si>
  <si>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</si>
  <si>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</si>
  <si>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</si>
  <si>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</si>
  <si>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</si>
  <si>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</si>
  <si>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</si>
  <si>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</si>
  <si>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</si>
  <si>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</si>
  <si>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</si>
  <si>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</si>
  <si>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</si>
  <si>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</si>
  <si>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</si>
  <si>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</si>
  <si>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</si>
  <si>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</si>
  <si>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</si>
  <si>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</si>
  <si>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</si>
  <si>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</si>
  <si>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</si>
  <si>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</si>
  <si>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</si>
  <si>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</si>
  <si>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</si>
  <si>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</si>
  <si>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</si>
  <si>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</si>
  <si>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</si>
  <si>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</si>
  <si>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</si>
  <si>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</si>
  <si>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</si>
  <si>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</si>
  <si>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</si>
  <si>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</si>
  <si>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</si>
  <si>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</si>
  <si>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</si>
  <si>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</si>
  <si>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</si>
  <si>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</si>
  <si>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</si>
  <si>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</si>
  <si>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</si>
  <si>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</si>
  <si>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</si>
  <si>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</si>
  <si>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</si>
  <si>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</si>
  <si>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</si>
  <si>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</si>
  <si>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</si>
  <si>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</si>
  <si>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</si>
  <si>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</si>
  <si>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</si>
  <si>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</si>
  <si>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</si>
  <si>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</si>
  <si>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</si>
  <si>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</si>
  <si>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</si>
  <si>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</si>
  <si>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</si>
  <si>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</si>
  <si>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</si>
  <si>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</si>
  <si>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</si>
  <si>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</si>
  <si>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</si>
  <si>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</si>
  <si>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神奈川県中井町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</si>
  <si>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</si>
  <si>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</si>
  <si>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</si>
  <si>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</si>
  <si>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</si>
  <si>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</si>
  <si>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</si>
  <si>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</si>
  <si>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</si>
  <si>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</si>
  <si>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</si>
  <si>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</si>
  <si>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</si>
  <si>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</si>
  <si>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</si>
  <si>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</si>
  <si>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</si>
  <si>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</si>
  <si>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</si>
  <si>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</si>
  <si>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</si>
  <si>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</si>
  <si>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</si>
  <si>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</si>
  <si>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</si>
  <si>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</si>
  <si>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</si>
  <si>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</si>
  <si>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</si>
  <si>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</si>
  <si>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</si>
  <si>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</si>
  <si>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</si>
  <si>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</si>
  <si>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</si>
  <si>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</si>
  <si>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</si>
  <si>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</si>
  <si>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</si>
  <si>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</si>
  <si>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</si>
  <si>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</si>
  <si>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</si>
  <si>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</si>
  <si>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</si>
  <si>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</si>
  <si>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</si>
  <si>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</si>
  <si>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</si>
  <si>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</si>
  <si>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</si>
  <si>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</si>
  <si>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</si>
  <si>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</si>
  <si>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</si>
  <si>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</si>
  <si>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</si>
  <si>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</si>
  <si>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</si>
  <si>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</si>
  <si>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</si>
  <si>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</si>
  <si>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</si>
  <si>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</si>
  <si>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</si>
  <si>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</si>
  <si>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</si>
  <si>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</si>
  <si>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</si>
  <si>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</si>
  <si>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</si>
  <si>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</si>
  <si>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</si>
  <si>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</si>
  <si>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</si>
  <si>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</si>
  <si>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</si>
  <si>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</si>
  <si>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</si>
  <si>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</si>
  <si>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</si>
  <si>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</si>
  <si>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</si>
  <si>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</si>
  <si>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</si>
  <si>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</si>
  <si>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</si>
  <si>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</si>
  <si>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</si>
  <si>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</si>
  <si>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</si>
  <si>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</si>
  <si>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</si>
  <si>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</si>
  <si>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</si>
  <si>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</si>
  <si>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</si>
  <si>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</si>
  <si>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</si>
  <si>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</si>
  <si>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</si>
  <si>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</si>
  <si>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</si>
  <si>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</si>
  <si>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</si>
  <si>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</si>
  <si>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</si>
  <si>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</si>
  <si>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</si>
  <si>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</si>
  <si>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</si>
  <si>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</si>
  <si>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</si>
  <si>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</si>
  <si>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</si>
  <si>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</si>
  <si>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</si>
  <si>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</si>
  <si>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</si>
  <si>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</si>
  <si>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</si>
  <si>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</si>
  <si>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</si>
  <si>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</si>
  <si>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</si>
  <si>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</si>
  <si>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</si>
  <si>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</si>
  <si>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</si>
  <si>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</si>
  <si>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</si>
  <si>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</si>
  <si>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</si>
  <si>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</si>
  <si>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</si>
  <si>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</si>
  <si>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</si>
  <si>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</si>
  <si>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</si>
  <si>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</si>
  <si>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</si>
  <si>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</si>
  <si>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</si>
  <si>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</si>
  <si>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</si>
  <si>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</si>
  <si>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</si>
  <si>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</si>
  <si>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</si>
  <si>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</si>
  <si>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</si>
  <si>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</si>
  <si>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</si>
  <si>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</si>
  <si>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</si>
  <si>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</si>
  <si>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</si>
  <si>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</si>
  <si>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</si>
  <si>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</si>
  <si>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</si>
  <si>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</si>
  <si>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</si>
  <si>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</si>
  <si>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</si>
  <si>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</si>
  <si>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</si>
  <si>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</si>
  <si>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</si>
  <si>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</si>
  <si>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</si>
  <si>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</si>
  <si>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</si>
  <si>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</si>
  <si>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</si>
  <si>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</si>
  <si>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</si>
  <si>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介護保険特別会計</t>
  </si>
  <si>
    <t>国民健康保険特別会計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</si>
  <si>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</si>
  <si>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</si>
  <si>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</si>
  <si>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</si>
  <si>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</si>
  <si>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</si>
  <si>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</si>
  <si>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</si>
  <si>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</si>
  <si>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足柄東部清掃組合</t>
    <rPh sb="0" eb="2">
      <t>アシガラ</t>
    </rPh>
    <phoneticPr fontId="10"/>
  </si>
  <si>
    <t>足柄上衛生組合</t>
  </si>
  <si>
    <t>神奈川県市町村職員退職手当組合</t>
  </si>
  <si>
    <t>神奈川県町村情報システム共同事業組合</t>
  </si>
  <si>
    <t>神奈川県後期高齢者広域連合（一般会計）</t>
  </si>
  <si>
    <t>神奈川県後期高齢者広域連合（後期高齢者医療特別会計）</t>
  </si>
  <si>
    <t>公共施設建設準備積立基金</t>
    <phoneticPr fontId="5"/>
  </si>
  <si>
    <t>地域福祉基金</t>
    <phoneticPr fontId="10"/>
  </si>
  <si>
    <t>文化基金</t>
    <phoneticPr fontId="10"/>
  </si>
  <si>
    <t>育英奨学基金</t>
    <phoneticPr fontId="10"/>
  </si>
  <si>
    <t>森林環境譲与税基金</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</si>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</sst>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9511-44B2-9084-AAB564BB22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31231</c:v>
                </c:pt>
                <c:pt idx="1">
                  <c:v>54292</c:v>
                </c:pt>
                <c:pt idx="2">
                  <c:v>67315</c:v>
                </c:pt>
                <c:pt idx="3">
                  <c:v>47661</c:v>
                </c:pt>
                <c:pt idx="4">
                  <c:v>67987</c:v>
                </c:pt>
              </c:numCache>
            </c:numRef>
          </c:val>
          <c:smooth val="0"/>
          <c:extLst>
            <c:ext xmlns:c16="http://schemas.microsoft.com/office/drawing/2014/chart" uri="{C3380CC4-5D6E-409C-BE32-E72D297353CC}">
              <c16:uniqueId val="{00000001-9511-44B2-9084-AAB564BB22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8.5399999999999991</c:v>
                </c:pt>
                <c:pt idx="1">
                  <c:v>7.32</c:v>
                </c:pt>
                <c:pt idx="2">
                  <c:v>11.21</c:v>
                </c:pt>
                <c:pt idx="3">
                  <c:v>12.26</c:v>
                </c:pt>
                <c:pt idx="4">
                  <c:v>10.74</c:v>
                </c:pt>
              </c:numCache>
            </c:numRef>
          </c:val>
          <c:extLst>
            <c:ext xmlns:c16="http://schemas.microsoft.com/office/drawing/2014/chart" uri="{C3380CC4-5D6E-409C-BE32-E72D297353CC}">
              <c16:uniqueId val="{00000000-D74E-400F-81EA-0FC632A64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44.54</c:v>
                </c:pt>
                <c:pt idx="1">
                  <c:v>51.29</c:v>
                </c:pt>
                <c:pt idx="2">
                  <c:v>51.58</c:v>
                </c:pt>
                <c:pt idx="3">
                  <c:v>58</c:v>
                </c:pt>
                <c:pt idx="4">
                  <c:v>63.52</c:v>
                </c:pt>
              </c:numCache>
            </c:numRef>
          </c:val>
          <c:extLst>
            <c:ext xmlns:c16="http://schemas.microsoft.com/office/drawing/2014/chart" uri="{C3380CC4-5D6E-409C-BE32-E72D297353CC}">
              <c16:uniqueId val="{00000001-D74E-400F-81EA-0FC632A64E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2.97</c:v>
                </c:pt>
                <c:pt idx="1">
                  <c:v>6.39</c:v>
                </c:pt>
                <c:pt idx="2">
                  <c:v>6.25</c:v>
                </c:pt>
                <c:pt idx="3">
                  <c:v>4</c:v>
                </c:pt>
                <c:pt idx="4">
                  <c:v>1.77</c:v>
                </c:pt>
              </c:numCache>
            </c:numRef>
          </c:val>
          <c:smooth val="0"/>
          <c:extLst>
            <c:ext xmlns:c16="http://schemas.microsoft.com/office/drawing/2014/chart" uri="{C3380CC4-5D6E-409C-BE32-E72D297353CC}">
              <c16:uniqueId val="{00000002-D74E-400F-81EA-0FC632A64E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8B-4DEB-8DAA-A68C48C094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8B-4DEB-8DAA-A68C48C094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8B-4DEB-8DAA-A68C48C094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8B-4DEB-8DAA-A68C48C0946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0.19</c:v>
                </c:pt>
                <c:pt idx="4">
                  <c:v>#N/A</c:v>
                </c:pt>
                <c:pt idx="5">
                  <c:v>0.04</c:v>
                </c:pt>
                <c:pt idx="6">
                  <c:v>#N/A</c:v>
                </c:pt>
                <c:pt idx="7">
                  <c:v>0</c:v>
                </c:pt>
                <c:pt idx="8">
                  <c:v>#N/A</c:v>
                </c:pt>
                <c:pt idx="9">
                  <c:v>0.02</c:v>
                </c:pt>
              </c:numCache>
            </c:numRef>
          </c:val>
          <c:extLst>
            <c:ext xmlns:c16="http://schemas.microsoft.com/office/drawing/2014/chart" uri="{C3380CC4-5D6E-409C-BE32-E72D297353CC}">
              <c16:uniqueId val="{00000004-F18B-4DEB-8DAA-A68C48C094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0.93</c:v>
                </c:pt>
                <c:pt idx="4">
                  <c:v>#N/A</c:v>
                </c:pt>
                <c:pt idx="5">
                  <c:v>0.08</c:v>
                </c:pt>
                <c:pt idx="6">
                  <c:v>#N/A</c:v>
                </c:pt>
                <c:pt idx="7">
                  <c:v>0.21</c:v>
                </c:pt>
                <c:pt idx="8">
                  <c:v>#N/A</c:v>
                </c:pt>
                <c:pt idx="9">
                  <c:v>0.24</c:v>
                </c:pt>
              </c:numCache>
            </c:numRef>
          </c:val>
          <c:extLst>
            <c:ext xmlns:c16="http://schemas.microsoft.com/office/drawing/2014/chart" uri="{C3380CC4-5D6E-409C-BE32-E72D297353CC}">
              <c16:uniqueId val="{00000005-F18B-4DEB-8DAA-A68C48C094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1.0900000000000001</c:v>
                </c:pt>
                <c:pt idx="4">
                  <c:v>#N/A</c:v>
                </c:pt>
                <c:pt idx="5">
                  <c:v>1.66</c:v>
                </c:pt>
                <c:pt idx="6">
                  <c:v>#N/A</c:v>
                </c:pt>
                <c:pt idx="7">
                  <c:v>1.18</c:v>
                </c:pt>
                <c:pt idx="8">
                  <c:v>#N/A</c:v>
                </c:pt>
                <c:pt idx="9">
                  <c:v>0.88</c:v>
                </c:pt>
              </c:numCache>
            </c:numRef>
          </c:val>
          <c:extLst>
            <c:ext xmlns:c16="http://schemas.microsoft.com/office/drawing/2014/chart" uri="{C3380CC4-5D6E-409C-BE32-E72D297353CC}">
              <c16:uniqueId val="{00000006-F18B-4DEB-8DAA-A68C48C0946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2.66</c:v>
                </c:pt>
                <c:pt idx="4">
                  <c:v>#N/A</c:v>
                </c:pt>
                <c:pt idx="5">
                  <c:v>4.59</c:v>
                </c:pt>
                <c:pt idx="6">
                  <c:v>#N/A</c:v>
                </c:pt>
                <c:pt idx="7">
                  <c:v>6.75</c:v>
                </c:pt>
                <c:pt idx="8">
                  <c:v>#N/A</c:v>
                </c:pt>
                <c:pt idx="9">
                  <c:v>7.42</c:v>
                </c:pt>
              </c:numCache>
            </c:numRef>
          </c:val>
          <c:extLst>
            <c:ext xmlns:c16="http://schemas.microsoft.com/office/drawing/2014/chart" uri="{C3380CC4-5D6E-409C-BE32-E72D297353CC}">
              <c16:uniqueId val="{00000007-F18B-4DEB-8DAA-A68C48C094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8.5399999999999991</c:v>
                </c:pt>
                <c:pt idx="2">
                  <c:v>#N/A</c:v>
                </c:pt>
                <c:pt idx="3">
                  <c:v>7.31</c:v>
                </c:pt>
                <c:pt idx="4">
                  <c:v>#N/A</c:v>
                </c:pt>
                <c:pt idx="5">
                  <c:v>11.21</c:v>
                </c:pt>
                <c:pt idx="6">
                  <c:v>#N/A</c:v>
                </c:pt>
                <c:pt idx="7">
                  <c:v>12.26</c:v>
                </c:pt>
                <c:pt idx="8">
                  <c:v>#N/A</c:v>
                </c:pt>
                <c:pt idx="9">
                  <c:v>10.73</c:v>
                </c:pt>
              </c:numCache>
            </c:numRef>
          </c:val>
          <c:extLst>
            <c:ext xmlns:c16="http://schemas.microsoft.com/office/drawing/2014/chart" uri="{C3380CC4-5D6E-409C-BE32-E72D297353CC}">
              <c16:uniqueId val="{00000008-F18B-4DEB-8DAA-A68C48C094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20.38</c:v>
                </c:pt>
                <c:pt idx="2">
                  <c:v>#N/A</c:v>
                </c:pt>
                <c:pt idx="3">
                  <c:v>21.03</c:v>
                </c:pt>
                <c:pt idx="4">
                  <c:v>#N/A</c:v>
                </c:pt>
                <c:pt idx="5">
                  <c:v>22.86</c:v>
                </c:pt>
                <c:pt idx="6">
                  <c:v>#N/A</c:v>
                </c:pt>
                <c:pt idx="7">
                  <c:v>25.44</c:v>
                </c:pt>
                <c:pt idx="8">
                  <c:v>#N/A</c:v>
                </c:pt>
                <c:pt idx="9">
                  <c:v>27.46</c:v>
                </c:pt>
              </c:numCache>
            </c:numRef>
          </c:val>
          <c:extLst>
            <c:ext xmlns:c16="http://schemas.microsoft.com/office/drawing/2014/chart" uri="{C3380CC4-5D6E-409C-BE32-E72D297353CC}">
              <c16:uniqueId val="{00000009-F18B-4DEB-8DAA-A68C48C094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296</c:v>
                </c:pt>
                <c:pt idx="5">
                  <c:v>274</c:v>
                </c:pt>
                <c:pt idx="8">
                  <c:v>262</c:v>
                </c:pt>
                <c:pt idx="11">
                  <c:v>252</c:v>
                </c:pt>
                <c:pt idx="14">
                  <c:v>264</c:v>
                </c:pt>
              </c:numCache>
            </c:numRef>
          </c:val>
          <c:extLst>
            <c:ext xmlns:c16="http://schemas.microsoft.com/office/drawing/2014/chart" uri="{C3380CC4-5D6E-409C-BE32-E72D297353CC}">
              <c16:uniqueId val="{00000000-F203-4424-B547-D1EB759C58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03-4424-B547-D1EB759C58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03-4424-B547-D1EB759C58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03-4424-B547-D1EB759C58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295</c:v>
                </c:pt>
                <c:pt idx="3">
                  <c:v>207</c:v>
                </c:pt>
                <c:pt idx="6">
                  <c:v>199</c:v>
                </c:pt>
                <c:pt idx="9">
                  <c:v>179</c:v>
                </c:pt>
                <c:pt idx="12">
                  <c:v>167</c:v>
                </c:pt>
              </c:numCache>
            </c:numRef>
          </c:val>
          <c:extLst>
            <c:ext xmlns:c16="http://schemas.microsoft.com/office/drawing/2014/chart" uri="{C3380CC4-5D6E-409C-BE32-E72D297353CC}">
              <c16:uniqueId val="{00000004-F203-4424-B547-D1EB759C58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03-4424-B547-D1EB759C58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03-4424-B547-D1EB759C58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c:v>
                </c:pt>
                <c:pt idx="3">
                  <c:v>63</c:v>
                </c:pt>
                <c:pt idx="6">
                  <c:v>79</c:v>
                </c:pt>
                <c:pt idx="9">
                  <c:v>78</c:v>
                </c:pt>
                <c:pt idx="12">
                  <c:v>76</c:v>
                </c:pt>
              </c:numCache>
            </c:numRef>
          </c:val>
          <c:extLst>
            <c:ext xmlns:c16="http://schemas.microsoft.com/office/drawing/2014/chart" uri="{C3380CC4-5D6E-409C-BE32-E72D297353CC}">
              <c16:uniqueId val="{00000007-F203-4424-B547-D1EB759C58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c:v>
                </c:pt>
                <c:pt idx="2">
                  <c:v>#N/A</c:v>
                </c:pt>
                <c:pt idx="3">
                  <c:v>#N/A</c:v>
                </c:pt>
                <c:pt idx="4">
                  <c:v>-4</c:v>
                </c:pt>
                <c:pt idx="5">
                  <c:v>#N/A</c:v>
                </c:pt>
                <c:pt idx="6">
                  <c:v>#N/A</c:v>
                </c:pt>
                <c:pt idx="7">
                  <c:v>16</c:v>
                </c:pt>
                <c:pt idx="8">
                  <c:v>#N/A</c:v>
                </c:pt>
                <c:pt idx="9">
                  <c:v>#N/A</c:v>
                </c:pt>
                <c:pt idx="10">
                  <c:v>5</c:v>
                </c:pt>
                <c:pt idx="11">
                  <c:v>#N/A</c:v>
                </c:pt>
                <c:pt idx="12">
                  <c:v>#N/A</c:v>
                </c:pt>
                <c:pt idx="13">
                  <c:v>-21</c:v>
                </c:pt>
                <c:pt idx="14">
                  <c:v>#N/A</c:v>
                </c:pt>
              </c:numCache>
            </c:numRef>
          </c:val>
          <c:smooth val="0"/>
          <c:extLst>
            <c:ext xmlns:c16="http://schemas.microsoft.com/office/drawing/2014/chart" uri="{C3380CC4-5D6E-409C-BE32-E72D297353CC}">
              <c16:uniqueId val="{00000008-F203-4424-B547-D1EB759C58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2872</c:v>
                </c:pt>
                <c:pt idx="5">
                  <c:v>2734</c:v>
                </c:pt>
                <c:pt idx="8">
                  <c:v>2694</c:v>
                </c:pt>
                <c:pt idx="11">
                  <c:v>2501</c:v>
                </c:pt>
                <c:pt idx="14">
                  <c:v>2304</c:v>
                </c:pt>
              </c:numCache>
            </c:numRef>
          </c:val>
          <c:extLst>
            <c:ext xmlns:c16="http://schemas.microsoft.com/office/drawing/2014/chart" uri="{C3380CC4-5D6E-409C-BE32-E72D297353CC}">
              <c16:uniqueId val="{00000000-70AA-4FB5-BE74-FCBEF3EE37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AA-4FB5-BE74-FCBEF3EE37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2140</c:v>
                </c:pt>
                <c:pt idx="5">
                  <c:v>2664</c:v>
                </c:pt>
                <c:pt idx="8">
                  <c:v>2902</c:v>
                </c:pt>
                <c:pt idx="11">
                  <c:v>3200</c:v>
                </c:pt>
                <c:pt idx="14">
                  <c:v>3481</c:v>
                </c:pt>
              </c:numCache>
            </c:numRef>
          </c:val>
          <c:extLst>
            <c:ext xmlns:c16="http://schemas.microsoft.com/office/drawing/2014/chart" uri="{C3380CC4-5D6E-409C-BE32-E72D297353CC}">
              <c16:uniqueId val="{00000002-70AA-4FB5-BE74-FCBEF3EE37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AA-4FB5-BE74-FCBEF3EE37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AA-4FB5-BE74-FCBEF3EE37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AA-4FB5-BE74-FCBEF3EE37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559</c:v>
                </c:pt>
                <c:pt idx="3">
                  <c:v>568</c:v>
                </c:pt>
                <c:pt idx="6">
                  <c:v>513</c:v>
                </c:pt>
                <c:pt idx="9">
                  <c:v>484</c:v>
                </c:pt>
                <c:pt idx="12">
                  <c:v>482</c:v>
                </c:pt>
              </c:numCache>
            </c:numRef>
          </c:val>
          <c:extLst>
            <c:ext xmlns:c16="http://schemas.microsoft.com/office/drawing/2014/chart" uri="{C3380CC4-5D6E-409C-BE32-E72D297353CC}">
              <c16:uniqueId val="{00000006-70AA-4FB5-BE74-FCBEF3EE37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AA-4FB5-BE74-FCBEF3EE37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2540</c:v>
                </c:pt>
                <c:pt idx="3">
                  <c:v>2199</c:v>
                </c:pt>
                <c:pt idx="6">
                  <c:v>1910</c:v>
                </c:pt>
                <c:pt idx="9">
                  <c:v>1819</c:v>
                </c:pt>
                <c:pt idx="12">
                  <c:v>1539</c:v>
                </c:pt>
              </c:numCache>
            </c:numRef>
          </c:val>
          <c:extLst>
            <c:ext xmlns:c16="http://schemas.microsoft.com/office/drawing/2014/chart" uri="{C3380CC4-5D6E-409C-BE32-E72D297353CC}">
              <c16:uniqueId val="{00000008-70AA-4FB5-BE74-FCBEF3EE37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AA-4FB5-BE74-FCBEF3EE37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396</c:v>
                </c:pt>
                <c:pt idx="3">
                  <c:v>494</c:v>
                </c:pt>
                <c:pt idx="6">
                  <c:v>417</c:v>
                </c:pt>
                <c:pt idx="9">
                  <c:v>341</c:v>
                </c:pt>
                <c:pt idx="12">
                  <c:v>266</c:v>
                </c:pt>
              </c:numCache>
            </c:numRef>
          </c:val>
          <c:extLst>
            <c:ext xmlns:c16="http://schemas.microsoft.com/office/drawing/2014/chart" uri="{C3380CC4-5D6E-409C-BE32-E72D297353CC}">
              <c16:uniqueId val="{0000000A-70AA-4FB5-BE74-FCBEF3EE37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AA-4FB5-BE74-FCBEF3EE37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1659</c:v>
                </c:pt>
                <c:pt idx="1">
                  <c:v>1830</c:v>
                </c:pt>
                <c:pt idx="2">
                  <c:v>2030</c:v>
                </c:pt>
              </c:numCache>
            </c:numRef>
          </c:val>
          <c:extLst>
            <c:ext xmlns:c16="http://schemas.microsoft.com/office/drawing/2014/chart" uri="{C3380CC4-5D6E-409C-BE32-E72D297353CC}">
              <c16:uniqueId val="{00000000-086C-4F84-82F7-B9742028A6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086C-4F84-82F7-B9742028A6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871</c:v>
                </c:pt>
                <c:pt idx="1">
                  <c:v>956</c:v>
                </c:pt>
                <c:pt idx="2">
                  <c:v>1059</c:v>
                </c:pt>
              </c:numCache>
            </c:numRef>
          </c:val>
          <c:extLst>
            <c:ext xmlns:c16="http://schemas.microsoft.com/office/drawing/2014/chart" uri="{C3380CC4-5D6E-409C-BE32-E72D297353CC}">
              <c16:uniqueId val="{00000002-086C-4F84-82F7-B9742028A6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8,932
8,531
19.99
4,768,220
4,405,292
343,091
3,195,414
266,187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未満で推移しており、近年は低下傾向にあるものの、類似団体と比較すると依然として高い水準にある。歳入総額の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％以上が町税収入で占められており、中でも法人町民税については年度間での増減が大きく、安定的な財源確保に向けた取組が必要である。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705</xdr:rowOff>
    </xdr:from>
    <xdr:to>
      <xdr:col>23</xdr:col>
      <xdr:colOff>133350</xdr:colOff>
      <xdr:row>38</xdr:row>
      <xdr:rowOff>54328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5158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145345</xdr:rowOff>
    </xdr:from>
    <xdr:to>
      <xdr:col>19</xdr:col>
      <xdr:colOff>133350</xdr:colOff>
      <xdr:row>38</xdr:row>
      <xdr:rowOff>705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8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105128</xdr:rowOff>
    </xdr:from>
    <xdr:to>
      <xdr:col>15</xdr:col>
      <xdr:colOff>82550</xdr:colOff>
      <xdr:row>37</xdr:row>
      <xdr:rowOff>145345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4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91722</xdr:rowOff>
    </xdr:from>
    <xdr:to>
      <xdr:col>11</xdr:col>
      <xdr:colOff>31750</xdr:colOff>
      <xdr:row>37</xdr:row>
      <xdr:rowOff>105128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353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121355</xdr:rowOff>
    </xdr:from>
    <xdr:to>
      <xdr:col>19</xdr:col>
      <xdr:colOff>184150</xdr:colOff>
      <xdr:row>38</xdr:row>
      <xdr:rowOff>51505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61682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94545</xdr:rowOff>
    </xdr:from>
    <xdr:to>
      <xdr:col>15</xdr:col>
      <xdr:colOff>133350</xdr:colOff>
      <xdr:row>38</xdr:row>
      <xdr:rowOff>24695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34872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40922</xdr:rowOff>
    </xdr:from>
    <xdr:to>
      <xdr:col>7</xdr:col>
      <xdr:colOff>31750</xdr:colOff>
      <xdr:row>37</xdr:row>
      <xdr:rowOff>142522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152699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地方交付税の増加などにより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％と類似団体平均を下回っている。今後も事務事業の見直しを行い、優先度の低い事務事業について計画的に廃止・縮小を進め、継続的な経常経費圧縮のための取組に努める。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60</xdr:row>
      <xdr:rowOff>21379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0381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48048</xdr:rowOff>
    </xdr:from>
    <xdr:to>
      <xdr:col>19</xdr:col>
      <xdr:colOff>133350</xdr:colOff>
      <xdr:row>60</xdr:row>
      <xdr:rowOff>21379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6359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48048</xdr:rowOff>
    </xdr:from>
    <xdr:to>
      <xdr:col>15</xdr:col>
      <xdr:colOff>82550</xdr:colOff>
      <xdr:row>62</xdr:row>
      <xdr:rowOff>120862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63598"/>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120862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21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53992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142029</xdr:rowOff>
    </xdr:from>
    <xdr:to>
      <xdr:col>19</xdr:col>
      <xdr:colOff>184150</xdr:colOff>
      <xdr:row>60</xdr:row>
      <xdr:rowOff>72179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82356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168698</xdr:rowOff>
    </xdr:from>
    <xdr:to>
      <xdr:col>15</xdr:col>
      <xdr:colOff>133350</xdr:colOff>
      <xdr:row>59</xdr:row>
      <xdr:rowOff>98848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109025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156439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類似団体平均との比較では抑制が図られていると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るが、人口規模が小さいことなどから全国平均、神奈川県平均と比較すると高い水準にある。その要因は、こども園や学童保育などの運営を直営で行っており、人件費がかかっていることにある。子育て施策に力を入れているため削減は難しく、物件費は需用費などの経常経費を中心に抑制を図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4262</xdr:rowOff>
    </xdr:from>
    <xdr:to>
      <xdr:col>23</xdr:col>
      <xdr:colOff>133350</xdr:colOff>
      <xdr:row>82</xdr:row>
      <xdr:rowOff>15691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316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157997</xdr:rowOff>
    </xdr:from>
    <xdr:to>
      <xdr:col>19</xdr:col>
      <xdr:colOff>133350</xdr:colOff>
      <xdr:row>82</xdr:row>
      <xdr:rowOff>4262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5447"/>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157997</xdr:rowOff>
    </xdr:from>
    <xdr:to>
      <xdr:col>15</xdr:col>
      <xdr:colOff>82550</xdr:colOff>
      <xdr:row>81</xdr:row>
      <xdr:rowOff>162154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45447"/>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144300</xdr:rowOff>
    </xdr:from>
    <xdr:to>
      <xdr:col>11</xdr:col>
      <xdr:colOff>31750</xdr:colOff>
      <xdr:row>81</xdr:row>
      <xdr:rowOff>162154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1750"/>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136341</xdr:rowOff>
    </xdr:from>
    <xdr:to>
      <xdr:col>23</xdr:col>
      <xdr:colOff>184150</xdr:colOff>
      <xdr:row>82</xdr:row>
      <xdr:rowOff>66491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57618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124912</xdr:rowOff>
    </xdr:from>
    <xdr:to>
      <xdr:col>19</xdr:col>
      <xdr:colOff>184150</xdr:colOff>
      <xdr:row>82</xdr:row>
      <xdr:rowOff>55062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65239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107197</xdr:rowOff>
    </xdr:from>
    <xdr:to>
      <xdr:col>15</xdr:col>
      <xdr:colOff>133350</xdr:colOff>
      <xdr:row>82</xdr:row>
      <xdr:rowOff>37347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47524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111354</xdr:rowOff>
    </xdr:from>
    <xdr:to>
      <xdr:col>11</xdr:col>
      <xdr:colOff>82550</xdr:colOff>
      <xdr:row>82</xdr:row>
      <xdr:rowOff>41504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93500</xdr:rowOff>
    </xdr:from>
    <xdr:to>
      <xdr:col>7</xdr:col>
      <xdr:colOff>31750</xdr:colOff>
      <xdr:row>82</xdr:row>
      <xdr:rowOff>23650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33827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ほぼ中位であり、全国町村平均と同程度である。年度による採用人数の平準化等により、職員の年齢構成の偏りの是正を図り、中長期的な視点からラスパイレス指数の上昇抑制に向けて引き続き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09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118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人口規模が縮小傾向であるため、全国平均、県平均を上回っているが、類似団体平均との比較では抑制が図られている。基本的に退職者の補充にとどめるなど抑制に努めているが、近年職員の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採用が厳しい状況にあり、若年層の退職が相次いでいる。今後の安定的な行政運営のためには、単なる数字だけでなく、その構成などの実情を踏まえた適切な管理が必要である。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100203</xdr:rowOff>
    </xdr:from>
    <xdr:to>
      <xdr:col>81</xdr:col>
      <xdr:colOff>44450</xdr:colOff>
      <xdr:row>60</xdr:row>
      <xdr:rowOff>121116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7203"/>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96986</xdr:rowOff>
    </xdr:from>
    <xdr:to>
      <xdr:col>77</xdr:col>
      <xdr:colOff>44450</xdr:colOff>
      <xdr:row>60</xdr:row>
      <xdr:rowOff>100203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398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83312</xdr:rowOff>
    </xdr:from>
    <xdr:to>
      <xdr:col>72</xdr:col>
      <xdr:colOff>203200</xdr:colOff>
      <xdr:row>60</xdr:row>
      <xdr:rowOff>96986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31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63204</xdr:rowOff>
    </xdr:from>
    <xdr:to>
      <xdr:col>68</xdr:col>
      <xdr:colOff>152400</xdr:colOff>
      <xdr:row>60</xdr:row>
      <xdr:rowOff>83312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502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70316</xdr:rowOff>
    </xdr:from>
    <xdr:to>
      <xdr:col>81</xdr:col>
      <xdr:colOff>95250</xdr:colOff>
      <xdr:row>61</xdr:row>
      <xdr:rowOff>466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86843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49403</xdr:rowOff>
    </xdr:from>
    <xdr:to>
      <xdr:col>77</xdr:col>
      <xdr:colOff>95250</xdr:colOff>
      <xdr:row>60</xdr:row>
      <xdr:rowOff>151003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161180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46186</xdr:rowOff>
    </xdr:from>
    <xdr:to>
      <xdr:col>73</xdr:col>
      <xdr:colOff>44450</xdr:colOff>
      <xdr:row>60</xdr:row>
      <xdr:rowOff>147786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157963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32512</xdr:rowOff>
    </xdr:from>
    <xdr:to>
      <xdr:col>68</xdr:col>
      <xdr:colOff>203200</xdr:colOff>
      <xdr:row>60</xdr:row>
      <xdr:rowOff>134112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12404</xdr:rowOff>
    </xdr:from>
    <xdr:to>
      <xdr:col>64</xdr:col>
      <xdr:colOff>152400</xdr:colOff>
      <xdr:row>60</xdr:row>
      <xdr:rowOff>114004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124181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類似団体平均、全国平均、県平均と比較して抑制が図られている状況にある。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防災無線デジタル化事業等に係る償還が開始されたが、標準財政規模は横ばいとなり、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また令和４年度に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新たな借入がなかったことから、対前年度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今後新たな公共施設の建設等が予定されているものの、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引き続き将来負担の平準化を考慮した計画的な借入を行い、極端な比率の上昇の抑制に努める。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108204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2611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108204</xdr:rowOff>
    </xdr:from>
    <xdr:to>
      <xdr:col>77</xdr:col>
      <xdr:colOff>44450</xdr:colOff>
      <xdr:row>37</xdr:row>
      <xdr:rowOff>4318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2804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4318</xdr:rowOff>
    </xdr:from>
    <xdr:to>
      <xdr:col>72</xdr:col>
      <xdr:colOff>203200</xdr:colOff>
      <xdr:row>37</xdr:row>
      <xdr:rowOff>42926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3479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42926</xdr:rowOff>
    </xdr:from>
    <xdr:to>
      <xdr:col>68</xdr:col>
      <xdr:colOff>152400</xdr:colOff>
      <xdr:row>37</xdr:row>
      <xdr:rowOff>129794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3865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57404</xdr:rowOff>
    </xdr:from>
    <xdr:to>
      <xdr:col>77</xdr:col>
      <xdr:colOff>95250</xdr:colOff>
      <xdr:row>36</xdr:row>
      <xdr:rowOff>159004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169181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99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124968</xdr:rowOff>
    </xdr:from>
    <xdr:to>
      <xdr:col>73</xdr:col>
      <xdr:colOff>44450</xdr:colOff>
      <xdr:row>37</xdr:row>
      <xdr:rowOff>55118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65295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163576</xdr:rowOff>
    </xdr:from>
    <xdr:to>
      <xdr:col>68</xdr:col>
      <xdr:colOff>203200</xdr:colOff>
      <xdr:row>37</xdr:row>
      <xdr:rowOff>93726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103903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78994</xdr:rowOff>
    </xdr:from>
    <xdr:to>
      <xdr:col>64</xdr:col>
      <xdr:colOff>152400</xdr:colOff>
      <xdr:row>38</xdr:row>
      <xdr:rowOff>9144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19321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母となる標準財政規模は横ばい傾向にあるものの、突発的な税収減や公共施設の老朽化対策に備えるため、計画的な基金への積み立てを行っており、結果として将来負担額よりも充当可能財源が上回るため、近年は比率無しという結果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今後新たな公共施設の建設等が予定されているものの、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8,932
8,531
19.99
4,768,220
4,405,292
343,091
3,195,414
266,187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県平均は下回るものの、全国平均を上回っており、類似団体平均との比較でも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高い水準にある。これは、こども園や学童保育などの運営を直営で行っており、職員数が多いことが主な要因である。子育て施策に力を入れているため削減は難しい。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3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物件費については、全国平均、県平均を上回っており、類似団体との比較でも高水準である。各種業務委託料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や小中学校給食費完全無償化に伴う賄材料費の増などが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、物件費全体を押し上げる要因となっている。引き続き、経常経費の縮減に向けた取組を進める必要がある。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44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25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18</xdr:row>
      <xdr:rowOff>53848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25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全国平均、県平均を下回るが、類似団体との比較では同水準となっている。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児童手当の歳出減により一般財源充当額が減少し、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一般財源を充当した経常経費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全体が微減となったことに加え、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分母となる経常一般財源の中心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が前年度と比較し増となったことにより、比率が減少した。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今後も歳入・歳出両面での比率の上昇の抑制を図っていく必要がある。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04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大部分は特別会計等への繰出金であるが、類似団体平均を下回っている。下水道事業が公営企業会計に移行し繰出金が補助金に変更となったことから、令和２年度以降は大幅に減少した。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コロナ禍による受診控えもあり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減少傾向に推移していたが、５類移行等を要因とし、令和５年度は昨年度比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％増となった。特別会計全体では今後も被保険者数の増が見込まれるため、引き続き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保険料の見直しを行い、普通会計の負担額を減らしていくよう努める。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59</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0722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全国平均、県平均は上回る状況にあるが、類似団体平均とは同程度である。小中学校給食費の完全無償化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はあったが、前年度と比較して横ばいの傾向にある。類似団体平均と同程度だが、一部事務組合等への負担金の増により今後の上昇が見込まれる。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540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39</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235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39</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2916"/>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55626</xdr:rowOff>
    </xdr:from>
    <xdr:to>
      <xdr:col>69</xdr:col>
      <xdr:colOff>142875</xdr:colOff>
      <xdr:row>39</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142003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類似団体平均、全国平均、県平均を大幅に下回っており、公債費の負担は依然として抑制された状態にある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防災無線デジタル化事業等に係る償還が始まったため微増となったが、その後借入がないため微減となった。今後も世代間の公平性を踏まえ、将来負担の平準化を図っていく必要がある。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77470</xdr:rowOff>
    </xdr:from>
    <xdr:to>
      <xdr:col>24</xdr:col>
      <xdr:colOff>25400</xdr:colOff>
      <xdr:row>73</xdr:row>
      <xdr:rowOff>85090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593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85090</xdr:rowOff>
    </xdr:from>
    <xdr:to>
      <xdr:col>19</xdr:col>
      <xdr:colOff>187325</xdr:colOff>
      <xdr:row>73</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600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73660</xdr:rowOff>
    </xdr:from>
    <xdr:to>
      <xdr:col>15</xdr:col>
      <xdr:colOff>98425</xdr:colOff>
      <xdr:row>73</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589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585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106697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34290</xdr:rowOff>
    </xdr:from>
    <xdr:to>
      <xdr:col>20</xdr:col>
      <xdr:colOff>38100</xdr:colOff>
      <xdr:row>73</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146067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22860</xdr:rowOff>
    </xdr:from>
    <xdr:to>
      <xdr:col>11</xdr:col>
      <xdr:colOff>60325</xdr:colOff>
      <xdr:row>73</xdr:row>
      <xdr:rowOff>124460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類似団体平均を上回っている。起債の借入を最小限としていることから、公債費負担が少なく、相対的に公債費以外の比率が占める割合が高くなっていることが要因である。人件費や一部事務組合への負担金等のように固定的な経費の大幅な減は見込めず、扶助費、繰出金といった社会保障費は上昇が続くことが見込まれることから、より一層、経常的経費の圧縮と歳入確保に努めるとともに、起債による将来負担の平準化も考慮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896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400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81</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008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96520</xdr:rowOff>
    </xdr:from>
    <xdr:to>
      <xdr:col>69</xdr:col>
      <xdr:colOff>92075</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81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109238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144780</xdr:rowOff>
    </xdr:from>
    <xdr:to>
      <xdr:col>69</xdr:col>
      <xdr:colOff>142875</xdr:colOff>
      <xdr:row>81</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45720</xdr:rowOff>
    </xdr:from>
    <xdr:to>
      <xdr:col>65</xdr:col>
      <xdr:colOff>53975</xdr:colOff>
      <xdr:row>80</xdr:row>
      <xdr:rowOff>147320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132097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132075</xdr:rowOff>
    </xdr:from>
    <xdr:to>
      <xdr:col>29</xdr:col>
      <xdr:colOff>127000</xdr:colOff>
      <xdr:row>19</xdr:row>
      <xdr:rowOff>160353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7250"/>
          <a:ext cx="6477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160353</xdr:rowOff>
    </xdr:from>
    <xdr:to>
      <xdr:col>26</xdr:col>
      <xdr:colOff>50800</xdr:colOff>
      <xdr:row>19</xdr:row>
      <xdr:rowOff>164376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65528"/>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164376</xdr:rowOff>
    </xdr:from>
    <xdr:to>
      <xdr:col>22</xdr:col>
      <xdr:colOff>114300</xdr:colOff>
      <xdr:row>20</xdr:row>
      <xdr:rowOff>9705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69551"/>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9705</xdr:rowOff>
    </xdr:from>
    <xdr:to>
      <xdr:col>18</xdr:col>
      <xdr:colOff>177800</xdr:colOff>
      <xdr:row>20</xdr:row>
      <xdr:rowOff>10361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6330"/>
          <a:ext cx="698500" cy="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81275</xdr:rowOff>
    </xdr:from>
    <xdr:to>
      <xdr:col>29</xdr:col>
      <xdr:colOff>177800</xdr:colOff>
      <xdr:row>20</xdr:row>
      <xdr:rowOff>11425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53352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109553</xdr:rowOff>
    </xdr:from>
    <xdr:to>
      <xdr:col>26</xdr:col>
      <xdr:colOff>101600</xdr:colOff>
      <xdr:row>20</xdr:row>
      <xdr:rowOff>39703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14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24480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0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113576</xdr:rowOff>
    </xdr:from>
    <xdr:to>
      <xdr:col>22</xdr:col>
      <xdr:colOff>165100</xdr:colOff>
      <xdr:row>20</xdr:row>
      <xdr:rowOff>43726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1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0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130355</xdr:rowOff>
    </xdr:from>
    <xdr:to>
      <xdr:col>19</xdr:col>
      <xdr:colOff>38100</xdr:colOff>
      <xdr:row>20</xdr:row>
      <xdr:rowOff>60505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45282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131011</xdr:rowOff>
    </xdr:from>
    <xdr:to>
      <xdr:col>15</xdr:col>
      <xdr:colOff>101600</xdr:colOff>
      <xdr:row>20</xdr:row>
      <xdr:rowOff>61161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45938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20216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5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135458</xdr:rowOff>
    </xdr:from>
    <xdr:to>
      <xdr:col>29</xdr:col>
      <xdr:colOff>127000</xdr:colOff>
      <xdr:row>39</xdr:row>
      <xdr:rowOff>10038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603058"/>
          <a:ext cx="6477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113333</xdr:rowOff>
    </xdr:from>
    <xdr:to>
      <xdr:col>26</xdr:col>
      <xdr:colOff>50800</xdr:colOff>
      <xdr:row>38</xdr:row>
      <xdr:rowOff>135458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580933"/>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113333</xdr:rowOff>
    </xdr:from>
    <xdr:to>
      <xdr:col>22</xdr:col>
      <xdr:colOff>114300</xdr:colOff>
      <xdr:row>38</xdr:row>
      <xdr:rowOff>147476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80933"/>
          <a:ext cx="698500" cy="3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37732</xdr:rowOff>
    </xdr:from>
    <xdr:to>
      <xdr:col>18</xdr:col>
      <xdr:colOff>177800</xdr:colOff>
      <xdr:row>38</xdr:row>
      <xdr:rowOff>147476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05332"/>
          <a:ext cx="698500" cy="10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221565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257422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130688</xdr:rowOff>
    </xdr:from>
    <xdr:to>
      <xdr:col>29</xdr:col>
      <xdr:colOff>177800</xdr:colOff>
      <xdr:row>39</xdr:row>
      <xdr:rowOff>60838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9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39265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5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84658</xdr:rowOff>
    </xdr:from>
    <xdr:to>
      <xdr:col>26</xdr:col>
      <xdr:colOff>101600</xdr:colOff>
      <xdr:row>39</xdr:row>
      <xdr:rowOff>14808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5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171035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3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62533</xdr:rowOff>
    </xdr:from>
    <xdr:to>
      <xdr:col>22</xdr:col>
      <xdr:colOff>165100</xdr:colOff>
      <xdr:row>38</xdr:row>
      <xdr:rowOff>164133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3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148910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1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96676</xdr:rowOff>
    </xdr:from>
    <xdr:to>
      <xdr:col>19</xdr:col>
      <xdr:colOff>38100</xdr:colOff>
      <xdr:row>39</xdr:row>
      <xdr:rowOff>26826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6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11603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329832</xdr:rowOff>
    </xdr:from>
    <xdr:to>
      <xdr:col>15</xdr:col>
      <xdr:colOff>101600</xdr:colOff>
      <xdr:row>38</xdr:row>
      <xdr:rowOff>88532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73309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8,932
8,531
19.99
4,768,220
4,405,292
343,091
3,195,414
266,187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103147</xdr:rowOff>
    </xdr:from>
    <xdr:to>
      <xdr:col>24</xdr:col>
      <xdr:colOff>63500</xdr:colOff>
      <xdr:row>36</xdr:row>
      <xdr:rowOff>132918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5347"/>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132918</xdr:rowOff>
    </xdr:from>
    <xdr:to>
      <xdr:col>19</xdr:col>
      <xdr:colOff>177800</xdr:colOff>
      <xdr:row>36</xdr:row>
      <xdr:rowOff>139639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5118"/>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139639</xdr:rowOff>
    </xdr:from>
    <xdr:to>
      <xdr:col>15</xdr:col>
      <xdr:colOff>50800</xdr:colOff>
      <xdr:row>36</xdr:row>
      <xdr:rowOff>150284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1839"/>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150284</xdr:rowOff>
    </xdr:from>
    <xdr:to>
      <xdr:col>10</xdr:col>
      <xdr:colOff>114300</xdr:colOff>
      <xdr:row>37</xdr:row>
      <xdr:rowOff>91831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2484"/>
          <a:ext cx="889000" cy="1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52347</xdr:rowOff>
    </xdr:from>
    <xdr:to>
      <xdr:col>24</xdr:col>
      <xdr:colOff>114300</xdr:colOff>
      <xdr:row>36</xdr:row>
      <xdr:rowOff>153947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82118</xdr:rowOff>
    </xdr:from>
    <xdr:to>
      <xdr:col>20</xdr:col>
      <xdr:colOff>38100</xdr:colOff>
      <xdr:row>37</xdr:row>
      <xdr:rowOff>12268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3395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88839</xdr:rowOff>
    </xdr:from>
    <xdr:to>
      <xdr:col>15</xdr:col>
      <xdr:colOff>101600</xdr:colOff>
      <xdr:row>37</xdr:row>
      <xdr:rowOff>18989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10116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99484</xdr:rowOff>
    </xdr:from>
    <xdr:to>
      <xdr:col>10</xdr:col>
      <xdr:colOff>165100</xdr:colOff>
      <xdr:row>37</xdr:row>
      <xdr:rowOff>29634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20761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6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41031</xdr:rowOff>
    </xdr:from>
    <xdr:to>
      <xdr:col>6</xdr:col>
      <xdr:colOff>38100</xdr:colOff>
      <xdr:row>37</xdr:row>
      <xdr:rowOff>142631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117521</xdr:rowOff>
    </xdr:from>
    <xdr:to>
      <xdr:col>24</xdr:col>
      <xdr:colOff>63500</xdr:colOff>
      <xdr:row>58</xdr:row>
      <xdr:rowOff>123729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61621"/>
          <a:ext cx="8382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123729</xdr:rowOff>
    </xdr:from>
    <xdr:to>
      <xdr:col>19</xdr:col>
      <xdr:colOff>177800</xdr:colOff>
      <xdr:row>58</xdr:row>
      <xdr:rowOff>145859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67829"/>
          <a:ext cx="889000" cy="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134707</xdr:rowOff>
    </xdr:from>
    <xdr:to>
      <xdr:col>15</xdr:col>
      <xdr:colOff>50800</xdr:colOff>
      <xdr:row>58</xdr:row>
      <xdr:rowOff>145859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78807"/>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133278</xdr:rowOff>
    </xdr:from>
    <xdr:to>
      <xdr:col>10</xdr:col>
      <xdr:colOff>114300</xdr:colOff>
      <xdr:row>58</xdr:row>
      <xdr:rowOff>134707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7737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153363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5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152991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5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66721</xdr:rowOff>
    </xdr:from>
    <xdr:to>
      <xdr:col>24</xdr:col>
      <xdr:colOff>114300</xdr:colOff>
      <xdr:row>58</xdr:row>
      <xdr:rowOff>168321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153098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72929</xdr:rowOff>
    </xdr:from>
    <xdr:to>
      <xdr:col>20</xdr:col>
      <xdr:colOff>38100</xdr:colOff>
      <xdr:row>59</xdr:row>
      <xdr:rowOff>3079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165656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95059</xdr:rowOff>
    </xdr:from>
    <xdr:to>
      <xdr:col>15</xdr:col>
      <xdr:colOff>101600</xdr:colOff>
      <xdr:row>59</xdr:row>
      <xdr:rowOff>25209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83907</xdr:rowOff>
    </xdr:from>
    <xdr:to>
      <xdr:col>10</xdr:col>
      <xdr:colOff>165100</xdr:colOff>
      <xdr:row>59</xdr:row>
      <xdr:rowOff>14057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82478</xdr:rowOff>
    </xdr:from>
    <xdr:to>
      <xdr:col>6</xdr:col>
      <xdr:colOff>38100</xdr:colOff>
      <xdr:row>59</xdr:row>
      <xdr:rowOff>12628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3755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146729</xdr:rowOff>
    </xdr:from>
    <xdr:to>
      <xdr:col>24</xdr:col>
      <xdr:colOff>63500</xdr:colOff>
      <xdr:row>78</xdr:row>
      <xdr:rowOff>171056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19829"/>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147377</xdr:rowOff>
    </xdr:from>
    <xdr:to>
      <xdr:col>19</xdr:col>
      <xdr:colOff>177800</xdr:colOff>
      <xdr:row>78</xdr:row>
      <xdr:rowOff>171056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0477"/>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147377</xdr:rowOff>
    </xdr:from>
    <xdr:to>
      <xdr:col>15</xdr:col>
      <xdr:colOff>50800</xdr:colOff>
      <xdr:row>78</xdr:row>
      <xdr:rowOff>158789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0477"/>
          <a:ext cx="889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155187</xdr:rowOff>
    </xdr:from>
    <xdr:to>
      <xdr:col>10</xdr:col>
      <xdr:colOff>114300</xdr:colOff>
      <xdr:row>78</xdr:row>
      <xdr:rowOff>158789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8287"/>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95929</xdr:rowOff>
    </xdr:from>
    <xdr:to>
      <xdr:col>24</xdr:col>
      <xdr:colOff>114300</xdr:colOff>
      <xdr:row>79</xdr:row>
      <xdr:rowOff>26079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120256</xdr:rowOff>
    </xdr:from>
    <xdr:to>
      <xdr:col>20</xdr:col>
      <xdr:colOff>38100</xdr:colOff>
      <xdr:row>79</xdr:row>
      <xdr:rowOff>50406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41533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96577</xdr:rowOff>
    </xdr:from>
    <xdr:to>
      <xdr:col>15</xdr:col>
      <xdr:colOff>101600</xdr:colOff>
      <xdr:row>79</xdr:row>
      <xdr:rowOff>26727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17854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107989</xdr:rowOff>
    </xdr:from>
    <xdr:to>
      <xdr:col>10</xdr:col>
      <xdr:colOff>165100</xdr:colOff>
      <xdr:row>79</xdr:row>
      <xdr:rowOff>38139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29266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104387</xdr:rowOff>
    </xdr:from>
    <xdr:to>
      <xdr:col>6</xdr:col>
      <xdr:colOff>38100</xdr:colOff>
      <xdr:row>79</xdr:row>
      <xdr:rowOff>34537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25664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63759</xdr:rowOff>
    </xdr:from>
    <xdr:to>
      <xdr:col>24</xdr:col>
      <xdr:colOff>63500</xdr:colOff>
      <xdr:row>98</xdr:row>
      <xdr:rowOff>98735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65859"/>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131169</xdr:rowOff>
    </xdr:from>
    <xdr:to>
      <xdr:col>19</xdr:col>
      <xdr:colOff>177800</xdr:colOff>
      <xdr:row>98</xdr:row>
      <xdr:rowOff>98735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61819"/>
          <a:ext cx="889000" cy="1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131169</xdr:rowOff>
    </xdr:from>
    <xdr:to>
      <xdr:col>15</xdr:col>
      <xdr:colOff>50800</xdr:colOff>
      <xdr:row>98</xdr:row>
      <xdr:rowOff>135412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1819"/>
          <a:ext cx="889000" cy="17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135412</xdr:rowOff>
    </xdr:from>
    <xdr:to>
      <xdr:col>10</xdr:col>
      <xdr:colOff>114300</xdr:colOff>
      <xdr:row>98</xdr:row>
      <xdr:rowOff>153352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37512"/>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12959</xdr:rowOff>
    </xdr:from>
    <xdr:to>
      <xdr:col>24</xdr:col>
      <xdr:colOff>114300</xdr:colOff>
      <xdr:row>98</xdr:row>
      <xdr:rowOff>114559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162836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47935</xdr:rowOff>
    </xdr:from>
    <xdr:to>
      <xdr:col>20</xdr:col>
      <xdr:colOff>38100</xdr:colOff>
      <xdr:row>98</xdr:row>
      <xdr:rowOff>149535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140662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80369</xdr:rowOff>
    </xdr:from>
    <xdr:to>
      <xdr:col>15</xdr:col>
      <xdr:colOff>101600</xdr:colOff>
      <xdr:row>98</xdr:row>
      <xdr:rowOff>10519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84612</xdr:rowOff>
    </xdr:from>
    <xdr:to>
      <xdr:col>10</xdr:col>
      <xdr:colOff>165100</xdr:colOff>
      <xdr:row>99</xdr:row>
      <xdr:rowOff>14762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102552</xdr:rowOff>
    </xdr:from>
    <xdr:to>
      <xdr:col>6</xdr:col>
      <xdr:colOff>38100</xdr:colOff>
      <xdr:row>99</xdr:row>
      <xdr:rowOff>32702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23829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138576</xdr:rowOff>
    </xdr:from>
    <xdr:to>
      <xdr:col>55</xdr:col>
      <xdr:colOff>0</xdr:colOff>
      <xdr:row>37</xdr:row>
      <xdr:rowOff>166221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82226"/>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138576</xdr:rowOff>
    </xdr:from>
    <xdr:to>
      <xdr:col>50</xdr:col>
      <xdr:colOff>114300</xdr:colOff>
      <xdr:row>37</xdr:row>
      <xdr:rowOff>170319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82226"/>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4712</xdr:rowOff>
    </xdr:from>
    <xdr:to>
      <xdr:col>45</xdr:col>
      <xdr:colOff>177800</xdr:colOff>
      <xdr:row>37</xdr:row>
      <xdr:rowOff>170319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6912"/>
          <a:ext cx="889000" cy="3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4712</xdr:rowOff>
    </xdr:from>
    <xdr:to>
      <xdr:col>41</xdr:col>
      <xdr:colOff>50800</xdr:colOff>
      <xdr:row>38</xdr:row>
      <xdr:rowOff>119920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6912"/>
          <a:ext cx="889000" cy="4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115421</xdr:rowOff>
    </xdr:from>
    <xdr:to>
      <xdr:col>55</xdr:col>
      <xdr:colOff>50800</xdr:colOff>
      <xdr:row>38</xdr:row>
      <xdr:rowOff>45571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30348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87776</xdr:rowOff>
    </xdr:from>
    <xdr:to>
      <xdr:col>50</xdr:col>
      <xdr:colOff>165100</xdr:colOff>
      <xdr:row>38</xdr:row>
      <xdr:rowOff>17926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9054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119519</xdr:rowOff>
    </xdr:from>
    <xdr:to>
      <xdr:col>46</xdr:col>
      <xdr:colOff>38100</xdr:colOff>
      <xdr:row>38</xdr:row>
      <xdr:rowOff>49670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3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40796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125362</xdr:rowOff>
    </xdr:from>
    <xdr:to>
      <xdr:col>41</xdr:col>
      <xdr:colOff>101600</xdr:colOff>
      <xdr:row>36</xdr:row>
      <xdr:rowOff>55512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46639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69120</xdr:rowOff>
    </xdr:from>
    <xdr:to>
      <xdr:col>36</xdr:col>
      <xdr:colOff>165100</xdr:colOff>
      <xdr:row>38</xdr:row>
      <xdr:rowOff>170720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161847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108617</xdr:rowOff>
    </xdr:from>
    <xdr:to>
      <xdr:col>55</xdr:col>
      <xdr:colOff>0</xdr:colOff>
      <xdr:row>58</xdr:row>
      <xdr:rowOff>117909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2717"/>
          <a:ext cx="8382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108924</xdr:rowOff>
    </xdr:from>
    <xdr:to>
      <xdr:col>50</xdr:col>
      <xdr:colOff>114300</xdr:colOff>
      <xdr:row>58</xdr:row>
      <xdr:rowOff>117909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3024"/>
          <a:ext cx="889000" cy="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108924</xdr:rowOff>
    </xdr:from>
    <xdr:to>
      <xdr:col>45</xdr:col>
      <xdr:colOff>177800</xdr:colOff>
      <xdr:row>58</xdr:row>
      <xdr:rowOff>114877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3024"/>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114877</xdr:rowOff>
    </xdr:from>
    <xdr:to>
      <xdr:col>41</xdr:col>
      <xdr:colOff>50800</xdr:colOff>
      <xdr:row>58</xdr:row>
      <xdr:rowOff>125421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8977"/>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57817</xdr:rowOff>
    </xdr:from>
    <xdr:to>
      <xdr:col>55</xdr:col>
      <xdr:colOff>50800</xdr:colOff>
      <xdr:row>58</xdr:row>
      <xdr:rowOff>159417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67109</xdr:rowOff>
    </xdr:from>
    <xdr:to>
      <xdr:col>50</xdr:col>
      <xdr:colOff>165100</xdr:colOff>
      <xdr:row>58</xdr:row>
      <xdr:rowOff>168709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159836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58124</xdr:rowOff>
    </xdr:from>
    <xdr:to>
      <xdr:col>46</xdr:col>
      <xdr:colOff>38100</xdr:colOff>
      <xdr:row>58</xdr:row>
      <xdr:rowOff>159724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150851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64077</xdr:rowOff>
    </xdr:from>
    <xdr:to>
      <xdr:col>41</xdr:col>
      <xdr:colOff>101600</xdr:colOff>
      <xdr:row>58</xdr:row>
      <xdr:rowOff>165677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74621</xdr:rowOff>
    </xdr:from>
    <xdr:to>
      <xdr:col>36</xdr:col>
      <xdr:colOff>165100</xdr:colOff>
      <xdr:row>59</xdr:row>
      <xdr:rowOff>4771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167348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134141</xdr:rowOff>
    </xdr:from>
    <xdr:to>
      <xdr:col>55</xdr:col>
      <xdr:colOff>0</xdr:colOff>
      <xdr:row>78</xdr:row>
      <xdr:rowOff>138274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241"/>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133254</xdr:rowOff>
    </xdr:from>
    <xdr:to>
      <xdr:col>50</xdr:col>
      <xdr:colOff>114300</xdr:colOff>
      <xdr:row>78</xdr:row>
      <xdr:rowOff>134141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6354"/>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129063</xdr:rowOff>
    </xdr:from>
    <xdr:to>
      <xdr:col>45</xdr:col>
      <xdr:colOff>177800</xdr:colOff>
      <xdr:row>78</xdr:row>
      <xdr:rowOff>133254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216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129063</xdr:rowOff>
    </xdr:from>
    <xdr:to>
      <xdr:col>41</xdr:col>
      <xdr:colOff>50800</xdr:colOff>
      <xdr:row>78</xdr:row>
      <xdr:rowOff>134175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2163"/>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87474</xdr:rowOff>
    </xdr:from>
    <xdr:to>
      <xdr:col>55</xdr:col>
      <xdr:colOff>50800</xdr:colOff>
      <xdr:row>79</xdr:row>
      <xdr:rowOff>17624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83341</xdr:rowOff>
    </xdr:from>
    <xdr:to>
      <xdr:col>50</xdr:col>
      <xdr:colOff>165100</xdr:colOff>
      <xdr:row>79</xdr:row>
      <xdr:rowOff>13491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82454</xdr:rowOff>
    </xdr:from>
    <xdr:to>
      <xdr:col>46</xdr:col>
      <xdr:colOff>38100</xdr:colOff>
      <xdr:row>79</xdr:row>
      <xdr:rowOff>12604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78263</xdr:rowOff>
    </xdr:from>
    <xdr:to>
      <xdr:col>41</xdr:col>
      <xdr:colOff>101600</xdr:colOff>
      <xdr:row>79</xdr:row>
      <xdr:rowOff>8413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170990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83375</xdr:rowOff>
    </xdr:from>
    <xdr:to>
      <xdr:col>36</xdr:col>
      <xdr:colOff>165100</xdr:colOff>
      <xdr:row>79</xdr:row>
      <xdr:rowOff>13525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152857</xdr:rowOff>
    </xdr:from>
    <xdr:to>
      <xdr:col>55</xdr:col>
      <xdr:colOff>0</xdr:colOff>
      <xdr:row>98</xdr:row>
      <xdr:rowOff>163184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54957"/>
          <a:ext cx="8382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112922</xdr:rowOff>
    </xdr:from>
    <xdr:to>
      <xdr:col>50</xdr:col>
      <xdr:colOff>114300</xdr:colOff>
      <xdr:row>98</xdr:row>
      <xdr:rowOff>163184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5022"/>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112922</xdr:rowOff>
    </xdr:from>
    <xdr:to>
      <xdr:col>45</xdr:col>
      <xdr:colOff>177800</xdr:colOff>
      <xdr:row>99</xdr:row>
      <xdr:rowOff>17676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5022"/>
          <a:ext cx="889000" cy="7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17676</xdr:rowOff>
    </xdr:from>
    <xdr:to>
      <xdr:col>41</xdr:col>
      <xdr:colOff>50800</xdr:colOff>
      <xdr:row>99</xdr:row>
      <xdr:rowOff>46112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1226"/>
          <a:ext cx="889000" cy="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102057</xdr:rowOff>
    </xdr:from>
    <xdr:to>
      <xdr:col>55</xdr:col>
      <xdr:colOff>50800</xdr:colOff>
      <xdr:row>99</xdr:row>
      <xdr:rowOff>32207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16984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112384</xdr:rowOff>
    </xdr:from>
    <xdr:to>
      <xdr:col>50</xdr:col>
      <xdr:colOff>165100</xdr:colOff>
      <xdr:row>99</xdr:row>
      <xdr:rowOff>42534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33661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62122</xdr:rowOff>
    </xdr:from>
    <xdr:to>
      <xdr:col>46</xdr:col>
      <xdr:colOff>38100</xdr:colOff>
      <xdr:row>98</xdr:row>
      <xdr:rowOff>163722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154849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138326</xdr:rowOff>
    </xdr:from>
    <xdr:to>
      <xdr:col>41</xdr:col>
      <xdr:colOff>101600</xdr:colOff>
      <xdr:row>99</xdr:row>
      <xdr:rowOff>68476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59603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166762</xdr:rowOff>
    </xdr:from>
    <xdr:to>
      <xdr:col>36</xdr:col>
      <xdr:colOff>165100</xdr:colOff>
      <xdr:row>99</xdr:row>
      <xdr:rowOff>96912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11878</xdr:rowOff>
    </xdr:from>
    <xdr:to>
      <xdr:col>85</xdr:col>
      <xdr:colOff>127000</xdr:colOff>
      <xdr:row>79</xdr:row>
      <xdr:rowOff>11905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56428"/>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11455</xdr:rowOff>
    </xdr:from>
    <xdr:to>
      <xdr:col>81</xdr:col>
      <xdr:colOff>50800</xdr:colOff>
      <xdr:row>79</xdr:row>
      <xdr:rowOff>11878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556005"/>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11455</xdr:rowOff>
    </xdr:from>
    <xdr:to>
      <xdr:col>76</xdr:col>
      <xdr:colOff>114300</xdr:colOff>
      <xdr:row>79</xdr:row>
      <xdr:rowOff>18397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556005"/>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18397</xdr:rowOff>
    </xdr:from>
    <xdr:to>
      <xdr:col>71</xdr:col>
      <xdr:colOff>177800</xdr:colOff>
      <xdr:row>79</xdr:row>
      <xdr:rowOff>19555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562947"/>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132555</xdr:rowOff>
    </xdr:from>
    <xdr:to>
      <xdr:col>85</xdr:col>
      <xdr:colOff>177800</xdr:colOff>
      <xdr:row>79</xdr:row>
      <xdr:rowOff>62705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47482</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4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132528</xdr:rowOff>
    </xdr:from>
    <xdr:to>
      <xdr:col>81</xdr:col>
      <xdr:colOff>101600</xdr:colOff>
      <xdr:row>79</xdr:row>
      <xdr:rowOff>62678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53805</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5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132105</xdr:rowOff>
    </xdr:from>
    <xdr:to>
      <xdr:col>76</xdr:col>
      <xdr:colOff>165100</xdr:colOff>
      <xdr:row>79</xdr:row>
      <xdr:rowOff>62255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5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53382</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5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139047</xdr:rowOff>
    </xdr:from>
    <xdr:to>
      <xdr:col>72</xdr:col>
      <xdr:colOff>38100</xdr:colOff>
      <xdr:row>79</xdr:row>
      <xdr:rowOff>69197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5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60324</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60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140205</xdr:rowOff>
    </xdr:from>
    <xdr:to>
      <xdr:col>67</xdr:col>
      <xdr:colOff>101600</xdr:colOff>
      <xdr:row>79</xdr:row>
      <xdr:rowOff>70355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5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61482</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360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87689</xdr:rowOff>
    </xdr:from>
    <xdr:to>
      <xdr:col>85</xdr:col>
      <xdr:colOff>127000</xdr:colOff>
      <xdr:row>98</xdr:row>
      <xdr:rowOff>92965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89789"/>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92965</xdr:rowOff>
    </xdr:from>
    <xdr:to>
      <xdr:col>81</xdr:col>
      <xdr:colOff>50800</xdr:colOff>
      <xdr:row>98</xdr:row>
      <xdr:rowOff>107266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95065"/>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34065</xdr:rowOff>
    </xdr:from>
    <xdr:to>
      <xdr:col>76</xdr:col>
      <xdr:colOff>114300</xdr:colOff>
      <xdr:row>98</xdr:row>
      <xdr:rowOff>107266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36165"/>
          <a:ext cx="889000" cy="7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34065</xdr:rowOff>
    </xdr:from>
    <xdr:to>
      <xdr:col>71</xdr:col>
      <xdr:colOff>177800</xdr:colOff>
      <xdr:row>98</xdr:row>
      <xdr:rowOff>92435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6165"/>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36889</xdr:rowOff>
    </xdr:from>
    <xdr:to>
      <xdr:col>85</xdr:col>
      <xdr:colOff>177800</xdr:colOff>
      <xdr:row>98</xdr:row>
      <xdr:rowOff>138489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123266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42165</xdr:rowOff>
    </xdr:from>
    <xdr:to>
      <xdr:col>81</xdr:col>
      <xdr:colOff>101600</xdr:colOff>
      <xdr:row>98</xdr:row>
      <xdr:rowOff>143765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134892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56466</xdr:rowOff>
    </xdr:from>
    <xdr:to>
      <xdr:col>76</xdr:col>
      <xdr:colOff>165100</xdr:colOff>
      <xdr:row>98</xdr:row>
      <xdr:rowOff>158066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149193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154715</xdr:rowOff>
    </xdr:from>
    <xdr:to>
      <xdr:col>72</xdr:col>
      <xdr:colOff>38100</xdr:colOff>
      <xdr:row>98</xdr:row>
      <xdr:rowOff>84865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101392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6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41635</xdr:rowOff>
    </xdr:from>
    <xdr:to>
      <xdr:col>67</xdr:col>
      <xdr:colOff>101600</xdr:colOff>
      <xdr:row>98</xdr:row>
      <xdr:rowOff>143235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134362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129715</xdr:rowOff>
    </xdr:from>
    <xdr:to>
      <xdr:col>116</xdr:col>
      <xdr:colOff>63500</xdr:colOff>
      <xdr:row>58</xdr:row>
      <xdr:rowOff>131137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73815"/>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128946</xdr:rowOff>
    </xdr:from>
    <xdr:to>
      <xdr:col>111</xdr:col>
      <xdr:colOff>177800</xdr:colOff>
      <xdr:row>58</xdr:row>
      <xdr:rowOff>129715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73046"/>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127854</xdr:rowOff>
    </xdr:from>
    <xdr:to>
      <xdr:col>107</xdr:col>
      <xdr:colOff>50800</xdr:colOff>
      <xdr:row>58</xdr:row>
      <xdr:rowOff>128946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1954"/>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127854</xdr:rowOff>
    </xdr:from>
    <xdr:to>
      <xdr:col>102</xdr:col>
      <xdr:colOff>114300</xdr:colOff>
      <xdr:row>58</xdr:row>
      <xdr:rowOff>132888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1954"/>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23219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80337</xdr:rowOff>
    </xdr:from>
    <xdr:to>
      <xdr:col>116</xdr:col>
      <xdr:colOff>114300</xdr:colOff>
      <xdr:row>59</xdr:row>
      <xdr:rowOff>10487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78915</xdr:rowOff>
    </xdr:from>
    <xdr:to>
      <xdr:col>112</xdr:col>
      <xdr:colOff>38100</xdr:colOff>
      <xdr:row>59</xdr:row>
      <xdr:rowOff>9065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78146</xdr:rowOff>
    </xdr:from>
    <xdr:to>
      <xdr:col>107</xdr:col>
      <xdr:colOff>101600</xdr:colOff>
      <xdr:row>59</xdr:row>
      <xdr:rowOff>8296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170873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77054</xdr:rowOff>
    </xdr:from>
    <xdr:to>
      <xdr:col>102</xdr:col>
      <xdr:colOff>165100</xdr:colOff>
      <xdr:row>59</xdr:row>
      <xdr:rowOff>7204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169781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82088</xdr:rowOff>
    </xdr:from>
    <xdr:to>
      <xdr:col>98</xdr:col>
      <xdr:colOff>38100</xdr:colOff>
      <xdr:row>59</xdr:row>
      <xdr:rowOff>12238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3365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58979</xdr:rowOff>
    </xdr:from>
    <xdr:to>
      <xdr:col>116</xdr:col>
      <xdr:colOff>63500</xdr:colOff>
      <xdr:row>78</xdr:row>
      <xdr:rowOff>104305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32079"/>
          <a:ext cx="8382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104305</xdr:rowOff>
    </xdr:from>
    <xdr:to>
      <xdr:col>111</xdr:col>
      <xdr:colOff>177800</xdr:colOff>
      <xdr:row>78</xdr:row>
      <xdr:rowOff>108407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7740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82868</xdr:rowOff>
    </xdr:from>
    <xdr:to>
      <xdr:col>107</xdr:col>
      <xdr:colOff>50800</xdr:colOff>
      <xdr:row>78</xdr:row>
      <xdr:rowOff>108407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455968"/>
          <a:ext cx="8890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30607</xdr:rowOff>
    </xdr:from>
    <xdr:to>
      <xdr:col>102</xdr:col>
      <xdr:colOff>114300</xdr:colOff>
      <xdr:row>78</xdr:row>
      <xdr:rowOff>82868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60807"/>
          <a:ext cx="889000" cy="3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112044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74782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8179</xdr:rowOff>
    </xdr:from>
    <xdr:to>
      <xdr:col>116</xdr:col>
      <xdr:colOff>114300</xdr:colOff>
      <xdr:row>78</xdr:row>
      <xdr:rowOff>109779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158056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53505</xdr:rowOff>
    </xdr:from>
    <xdr:to>
      <xdr:col>112</xdr:col>
      <xdr:colOff>38100</xdr:colOff>
      <xdr:row>78</xdr:row>
      <xdr:rowOff>155105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146232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57607</xdr:rowOff>
    </xdr:from>
    <xdr:to>
      <xdr:col>107</xdr:col>
      <xdr:colOff>101600</xdr:colOff>
      <xdr:row>78</xdr:row>
      <xdr:rowOff>159207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150334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32068</xdr:rowOff>
    </xdr:from>
    <xdr:to>
      <xdr:col>102</xdr:col>
      <xdr:colOff>165100</xdr:colOff>
      <xdr:row>78</xdr:row>
      <xdr:rowOff>133668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124795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151257</xdr:rowOff>
    </xdr:from>
    <xdr:to>
      <xdr:col>98</xdr:col>
      <xdr:colOff>38100</xdr:colOff>
      <xdr:row>76</xdr:row>
      <xdr:rowOff>81407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72534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人口規模が小さいため、維持補修費、扶助費、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などを除く項目で県平均を上回る状況にあるが、類似団体との比較では全ての項目で平均値を下回っており、人件費、扶助費、公債費といった義務的経費や、補助費、繰出金などの固定的な経費については抑制が図られているものの、今後、高齢化の進展に伴う扶助費や物価変動の反映に伴う人件費の増加が見込まれるほか、その他の項目についても減少要因は少ない。また、普通建設事業費、維持補修費については、緊急性や優先順位を見極め必要最小限での対応としているが、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新たな公共施設の建設事業が予定されていることや、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公共施設長寿命化計画に沿っ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た長寿命化改修工事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の実施を予定しているため、費用の増加が見込まれる。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では、公債費負担が全国平均、県平均、類似団体と比較しても突出して低いため、他の経費に充てる財源が確保できているが、世代間の公平性の確保と将来負担の平準化を図るため、普通建設事業費を中心に適債性のある大型の事業については起債充当などの対応も検討していくとともに、引き続き経常経費の圧縮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8,932
8,531
19.99
4,768,220
4,405,292
343,091
3,195,414
266,187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417</xdr:rowOff>
    </xdr:from>
    <xdr:to>
      <xdr:col>24</xdr:col>
      <xdr:colOff>63500</xdr:colOff>
      <xdr:row>36</xdr:row>
      <xdr:rowOff>19848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2617"/>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144599</xdr:rowOff>
    </xdr:from>
    <xdr:to>
      <xdr:col>19</xdr:col>
      <xdr:colOff>177800</xdr:colOff>
      <xdr:row>36</xdr:row>
      <xdr:rowOff>19848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4534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144599</xdr:rowOff>
    </xdr:from>
    <xdr:to>
      <xdr:col>15</xdr:col>
      <xdr:colOff>50800</xdr:colOff>
      <xdr:row>36</xdr:row>
      <xdr:rowOff>8582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4534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8582</xdr:rowOff>
    </xdr:from>
    <xdr:to>
      <xdr:col>10</xdr:col>
      <xdr:colOff>114300</xdr:colOff>
      <xdr:row>36</xdr:row>
      <xdr:rowOff>65242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80782"/>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93870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121067</xdr:rowOff>
    </xdr:from>
    <xdr:to>
      <xdr:col>24</xdr:col>
      <xdr:colOff>114300</xdr:colOff>
      <xdr:row>36</xdr:row>
      <xdr:rowOff>51217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143944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140498</xdr:rowOff>
    </xdr:from>
    <xdr:to>
      <xdr:col>20</xdr:col>
      <xdr:colOff>38100</xdr:colOff>
      <xdr:row>36</xdr:row>
      <xdr:rowOff>70648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87175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93799</xdr:rowOff>
    </xdr:from>
    <xdr:to>
      <xdr:col>15</xdr:col>
      <xdr:colOff>101600</xdr:colOff>
      <xdr:row>36</xdr:row>
      <xdr:rowOff>23949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40476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129232</xdr:rowOff>
    </xdr:from>
    <xdr:to>
      <xdr:col>10</xdr:col>
      <xdr:colOff>165100</xdr:colOff>
      <xdr:row>36</xdr:row>
      <xdr:rowOff>59382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14442</xdr:rowOff>
    </xdr:from>
    <xdr:to>
      <xdr:col>6</xdr:col>
      <xdr:colOff>38100</xdr:colOff>
      <xdr:row>36</xdr:row>
      <xdr:rowOff>116042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107169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154534</xdr:rowOff>
    </xdr:from>
    <xdr:to>
      <xdr:col>24</xdr:col>
      <xdr:colOff>63500</xdr:colOff>
      <xdr:row>58</xdr:row>
      <xdr:rowOff>163073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98634"/>
          <a:ext cx="8382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163073</xdr:rowOff>
    </xdr:from>
    <xdr:to>
      <xdr:col>19</xdr:col>
      <xdr:colOff>177800</xdr:colOff>
      <xdr:row>59</xdr:row>
      <xdr:rowOff>6806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7173"/>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32876</xdr:rowOff>
    </xdr:from>
    <xdr:to>
      <xdr:col>15</xdr:col>
      <xdr:colOff>50800</xdr:colOff>
      <xdr:row>59</xdr:row>
      <xdr:rowOff>6806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6976"/>
          <a:ext cx="889000" cy="14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32876</xdr:rowOff>
    </xdr:from>
    <xdr:to>
      <xdr:col>10</xdr:col>
      <xdr:colOff>114300</xdr:colOff>
      <xdr:row>59</xdr:row>
      <xdr:rowOff>1057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6976"/>
          <a:ext cx="889000" cy="13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103734</xdr:rowOff>
    </xdr:from>
    <xdr:to>
      <xdr:col>24</xdr:col>
      <xdr:colOff>114300</xdr:colOff>
      <xdr:row>59</xdr:row>
      <xdr:rowOff>33884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18661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6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112273</xdr:rowOff>
    </xdr:from>
    <xdr:to>
      <xdr:col>20</xdr:col>
      <xdr:colOff>38100</xdr:colOff>
      <xdr:row>59</xdr:row>
      <xdr:rowOff>42423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33550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127456</xdr:rowOff>
    </xdr:from>
    <xdr:to>
      <xdr:col>15</xdr:col>
      <xdr:colOff>101600</xdr:colOff>
      <xdr:row>59</xdr:row>
      <xdr:rowOff>57606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48733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153526</xdr:rowOff>
    </xdr:from>
    <xdr:to>
      <xdr:col>10</xdr:col>
      <xdr:colOff>165100</xdr:colOff>
      <xdr:row>58</xdr:row>
      <xdr:rowOff>83676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74803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121707</xdr:rowOff>
    </xdr:from>
    <xdr:to>
      <xdr:col>6</xdr:col>
      <xdr:colOff>38100</xdr:colOff>
      <xdr:row>59</xdr:row>
      <xdr:rowOff>51857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42984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104153</xdr:rowOff>
    </xdr:from>
    <xdr:to>
      <xdr:col>24</xdr:col>
      <xdr:colOff>63500</xdr:colOff>
      <xdr:row>78</xdr:row>
      <xdr:rowOff>123253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77253"/>
          <a:ext cx="8382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75174</xdr:rowOff>
    </xdr:from>
    <xdr:to>
      <xdr:col>19</xdr:col>
      <xdr:colOff>177800</xdr:colOff>
      <xdr:row>78</xdr:row>
      <xdr:rowOff>123253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48274"/>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75174</xdr:rowOff>
    </xdr:from>
    <xdr:to>
      <xdr:col>15</xdr:col>
      <xdr:colOff>50800</xdr:colOff>
      <xdr:row>78</xdr:row>
      <xdr:rowOff>144923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48274"/>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144923</xdr:rowOff>
    </xdr:from>
    <xdr:to>
      <xdr:col>10</xdr:col>
      <xdr:colOff>114300</xdr:colOff>
      <xdr:row>78</xdr:row>
      <xdr:rowOff>162945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18023"/>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25427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42237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53353</xdr:rowOff>
    </xdr:from>
    <xdr:to>
      <xdr:col>24</xdr:col>
      <xdr:colOff>114300</xdr:colOff>
      <xdr:row>78</xdr:row>
      <xdr:rowOff>154953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4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72453</xdr:rowOff>
    </xdr:from>
    <xdr:to>
      <xdr:col>20</xdr:col>
      <xdr:colOff>38100</xdr:colOff>
      <xdr:row>79</xdr:row>
      <xdr:rowOff>2603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165180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24374</xdr:rowOff>
    </xdr:from>
    <xdr:to>
      <xdr:col>15</xdr:col>
      <xdr:colOff>101600</xdr:colOff>
      <xdr:row>78</xdr:row>
      <xdr:rowOff>125974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94123</xdr:rowOff>
    </xdr:from>
    <xdr:to>
      <xdr:col>10</xdr:col>
      <xdr:colOff>165100</xdr:colOff>
      <xdr:row>79</xdr:row>
      <xdr:rowOff>24273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112145</xdr:rowOff>
    </xdr:from>
    <xdr:to>
      <xdr:col>6</xdr:col>
      <xdr:colOff>38100</xdr:colOff>
      <xdr:row>79</xdr:row>
      <xdr:rowOff>42295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33422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118253</xdr:rowOff>
    </xdr:from>
    <xdr:to>
      <xdr:col>24</xdr:col>
      <xdr:colOff>63500</xdr:colOff>
      <xdr:row>98</xdr:row>
      <xdr:rowOff>120757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353"/>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118253</xdr:rowOff>
    </xdr:from>
    <xdr:to>
      <xdr:col>19</xdr:col>
      <xdr:colOff>177800</xdr:colOff>
      <xdr:row>98</xdr:row>
      <xdr:rowOff>120300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0353"/>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120300</xdr:rowOff>
    </xdr:from>
    <xdr:to>
      <xdr:col>15</xdr:col>
      <xdr:colOff>50800</xdr:colOff>
      <xdr:row>98</xdr:row>
      <xdr:rowOff>126140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2400"/>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126140</xdr:rowOff>
    </xdr:from>
    <xdr:to>
      <xdr:col>10</xdr:col>
      <xdr:colOff>114300</xdr:colOff>
      <xdr:row>98</xdr:row>
      <xdr:rowOff>127812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8240"/>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69957</xdr:rowOff>
    </xdr:from>
    <xdr:to>
      <xdr:col>24</xdr:col>
      <xdr:colOff>114300</xdr:colOff>
      <xdr:row>99</xdr:row>
      <xdr:rowOff>107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67453</xdr:rowOff>
    </xdr:from>
    <xdr:to>
      <xdr:col>20</xdr:col>
      <xdr:colOff>38100</xdr:colOff>
      <xdr:row>98</xdr:row>
      <xdr:rowOff>169053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160180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69500</xdr:rowOff>
    </xdr:from>
    <xdr:to>
      <xdr:col>15</xdr:col>
      <xdr:colOff>101600</xdr:colOff>
      <xdr:row>98</xdr:row>
      <xdr:rowOff>171100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162227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75340</xdr:rowOff>
    </xdr:from>
    <xdr:to>
      <xdr:col>10</xdr:col>
      <xdr:colOff>165100</xdr:colOff>
      <xdr:row>99</xdr:row>
      <xdr:rowOff>5490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77012</xdr:rowOff>
    </xdr:from>
    <xdr:to>
      <xdr:col>6</xdr:col>
      <xdr:colOff>38100</xdr:colOff>
      <xdr:row>99</xdr:row>
      <xdr:rowOff>7162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169739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61962</xdr:rowOff>
    </xdr:from>
    <xdr:to>
      <xdr:col>55</xdr:col>
      <xdr:colOff>0</xdr:colOff>
      <xdr:row>58</xdr:row>
      <xdr:rowOff>67531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06062"/>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24819</xdr:rowOff>
    </xdr:from>
    <xdr:to>
      <xdr:col>50</xdr:col>
      <xdr:colOff>114300</xdr:colOff>
      <xdr:row>58</xdr:row>
      <xdr:rowOff>61962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68919"/>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24819</xdr:rowOff>
    </xdr:from>
    <xdr:to>
      <xdr:col>45</xdr:col>
      <xdr:colOff>177800</xdr:colOff>
      <xdr:row>58</xdr:row>
      <xdr:rowOff>29204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68919"/>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29204</xdr:rowOff>
    </xdr:from>
    <xdr:to>
      <xdr:col>41</xdr:col>
      <xdr:colOff>50800</xdr:colOff>
      <xdr:row>58</xdr:row>
      <xdr:rowOff>49892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330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16731</xdr:rowOff>
    </xdr:from>
    <xdr:to>
      <xdr:col>55</xdr:col>
      <xdr:colOff>50800</xdr:colOff>
      <xdr:row>58</xdr:row>
      <xdr:rowOff>118331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103108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11162</xdr:rowOff>
    </xdr:from>
    <xdr:to>
      <xdr:col>50</xdr:col>
      <xdr:colOff>165100</xdr:colOff>
      <xdr:row>58</xdr:row>
      <xdr:rowOff>112762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103889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145469</xdr:rowOff>
    </xdr:from>
    <xdr:to>
      <xdr:col>46</xdr:col>
      <xdr:colOff>38100</xdr:colOff>
      <xdr:row>58</xdr:row>
      <xdr:rowOff>75619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66746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149854</xdr:rowOff>
    </xdr:from>
    <xdr:to>
      <xdr:col>41</xdr:col>
      <xdr:colOff>101600</xdr:colOff>
      <xdr:row>58</xdr:row>
      <xdr:rowOff>80004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71131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170542</xdr:rowOff>
    </xdr:from>
    <xdr:to>
      <xdr:col>36</xdr:col>
      <xdr:colOff>165100</xdr:colOff>
      <xdr:row>58</xdr:row>
      <xdr:rowOff>100692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91819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148224</xdr:rowOff>
    </xdr:from>
    <xdr:to>
      <xdr:col>55</xdr:col>
      <xdr:colOff>0</xdr:colOff>
      <xdr:row>78</xdr:row>
      <xdr:rowOff>162167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21324"/>
          <a:ext cx="8382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148224</xdr:rowOff>
    </xdr:from>
    <xdr:to>
      <xdr:col>50</xdr:col>
      <xdr:colOff>114300</xdr:colOff>
      <xdr:row>78</xdr:row>
      <xdr:rowOff>170058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21324"/>
          <a:ext cx="889000" cy="2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152932</xdr:rowOff>
    </xdr:from>
    <xdr:to>
      <xdr:col>45</xdr:col>
      <xdr:colOff>177800</xdr:colOff>
      <xdr:row>78</xdr:row>
      <xdr:rowOff>170058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2603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152932</xdr:rowOff>
    </xdr:from>
    <xdr:to>
      <xdr:col>41</xdr:col>
      <xdr:colOff>50800</xdr:colOff>
      <xdr:row>79</xdr:row>
      <xdr:rowOff>11881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26032"/>
          <a:ext cx="889000" cy="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111367</xdr:rowOff>
    </xdr:from>
    <xdr:to>
      <xdr:col>55</xdr:col>
      <xdr:colOff>50800</xdr:colOff>
      <xdr:row>79</xdr:row>
      <xdr:rowOff>41517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26294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97424</xdr:rowOff>
    </xdr:from>
    <xdr:to>
      <xdr:col>50</xdr:col>
      <xdr:colOff>165100</xdr:colOff>
      <xdr:row>79</xdr:row>
      <xdr:rowOff>27574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18701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119258</xdr:rowOff>
    </xdr:from>
    <xdr:to>
      <xdr:col>46</xdr:col>
      <xdr:colOff>38100</xdr:colOff>
      <xdr:row>79</xdr:row>
      <xdr:rowOff>49408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40535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8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102132</xdr:rowOff>
    </xdr:from>
    <xdr:to>
      <xdr:col>41</xdr:col>
      <xdr:colOff>101600</xdr:colOff>
      <xdr:row>79</xdr:row>
      <xdr:rowOff>32282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23409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132531</xdr:rowOff>
    </xdr:from>
    <xdr:to>
      <xdr:col>36</xdr:col>
      <xdr:colOff>165100</xdr:colOff>
      <xdr:row>79</xdr:row>
      <xdr:rowOff>62681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53808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55059</xdr:rowOff>
    </xdr:from>
    <xdr:to>
      <xdr:col>55</xdr:col>
      <xdr:colOff>0</xdr:colOff>
      <xdr:row>96</xdr:row>
      <xdr:rowOff>149383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14259"/>
          <a:ext cx="838200" cy="9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104363</xdr:rowOff>
    </xdr:from>
    <xdr:to>
      <xdr:col>50</xdr:col>
      <xdr:colOff>114300</xdr:colOff>
      <xdr:row>96</xdr:row>
      <xdr:rowOff>149383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63563"/>
          <a:ext cx="889000" cy="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104363</xdr:rowOff>
    </xdr:from>
    <xdr:to>
      <xdr:col>45</xdr:col>
      <xdr:colOff>177800</xdr:colOff>
      <xdr:row>97</xdr:row>
      <xdr:rowOff>381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63563"/>
          <a:ext cx="889000" cy="6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xdr:rowOff>
    </xdr:from>
    <xdr:to>
      <xdr:col>41</xdr:col>
      <xdr:colOff>50800</xdr:colOff>
      <xdr:row>97</xdr:row>
      <xdr:rowOff>28907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1031"/>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4259</xdr:rowOff>
    </xdr:from>
    <xdr:to>
      <xdr:col>55</xdr:col>
      <xdr:colOff>50800</xdr:colOff>
      <xdr:row>96</xdr:row>
      <xdr:rowOff>105859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27136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98583</xdr:rowOff>
    </xdr:from>
    <xdr:to>
      <xdr:col>50</xdr:col>
      <xdr:colOff>165100</xdr:colOff>
      <xdr:row>97</xdr:row>
      <xdr:rowOff>28733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19860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53563</xdr:rowOff>
    </xdr:from>
    <xdr:to>
      <xdr:col>46</xdr:col>
      <xdr:colOff>38100</xdr:colOff>
      <xdr:row>96</xdr:row>
      <xdr:rowOff>155163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146290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121031</xdr:rowOff>
    </xdr:from>
    <xdr:to>
      <xdr:col>41</xdr:col>
      <xdr:colOff>101600</xdr:colOff>
      <xdr:row>97</xdr:row>
      <xdr:rowOff>51181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42308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149557</xdr:rowOff>
    </xdr:from>
    <xdr:to>
      <xdr:col>36</xdr:col>
      <xdr:colOff>165100</xdr:colOff>
      <xdr:row>97</xdr:row>
      <xdr:rowOff>79707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70834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57698</xdr:rowOff>
    </xdr:from>
    <xdr:to>
      <xdr:col>85</xdr:col>
      <xdr:colOff>127000</xdr:colOff>
      <xdr:row>39</xdr:row>
      <xdr:rowOff>71414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442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63723</xdr:rowOff>
    </xdr:from>
    <xdr:to>
      <xdr:col>81</xdr:col>
      <xdr:colOff>50800</xdr:colOff>
      <xdr:row>39</xdr:row>
      <xdr:rowOff>71414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75027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33303</xdr:rowOff>
    </xdr:from>
    <xdr:to>
      <xdr:col>76</xdr:col>
      <xdr:colOff>114300</xdr:colOff>
      <xdr:row>39</xdr:row>
      <xdr:rowOff>63723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8403"/>
          <a:ext cx="889000" cy="20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33303</xdr:rowOff>
    </xdr:from>
    <xdr:to>
      <xdr:col>71</xdr:col>
      <xdr:colOff>177800</xdr:colOff>
      <xdr:row>39</xdr:row>
      <xdr:rowOff>17007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8403"/>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6898</xdr:rowOff>
    </xdr:from>
    <xdr:to>
      <xdr:col>85</xdr:col>
      <xdr:colOff>177800</xdr:colOff>
      <xdr:row>39</xdr:row>
      <xdr:rowOff>108498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93275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20614</xdr:rowOff>
    </xdr:from>
    <xdr:to>
      <xdr:col>81</xdr:col>
      <xdr:colOff>101600</xdr:colOff>
      <xdr:row>39</xdr:row>
      <xdr:rowOff>122214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7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113341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12923</xdr:rowOff>
    </xdr:from>
    <xdr:to>
      <xdr:col>76</xdr:col>
      <xdr:colOff>165100</xdr:colOff>
      <xdr:row>39</xdr:row>
      <xdr:rowOff>114523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105650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153953</xdr:rowOff>
    </xdr:from>
    <xdr:to>
      <xdr:col>72</xdr:col>
      <xdr:colOff>38100</xdr:colOff>
      <xdr:row>38</xdr:row>
      <xdr:rowOff>84103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75230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137657</xdr:rowOff>
    </xdr:from>
    <xdr:to>
      <xdr:col>67</xdr:col>
      <xdr:colOff>101600</xdr:colOff>
      <xdr:row>39</xdr:row>
      <xdr:rowOff>67807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58934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18355</xdr:rowOff>
    </xdr:from>
    <xdr:to>
      <xdr:col>85</xdr:col>
      <xdr:colOff>127000</xdr:colOff>
      <xdr:row>58</xdr:row>
      <xdr:rowOff>41764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62455"/>
          <a:ext cx="8382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41764</xdr:rowOff>
    </xdr:from>
    <xdr:to>
      <xdr:col>81</xdr:col>
      <xdr:colOff>50800</xdr:colOff>
      <xdr:row>58</xdr:row>
      <xdr:rowOff>48081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85864"/>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22603</xdr:rowOff>
    </xdr:from>
    <xdr:to>
      <xdr:col>76</xdr:col>
      <xdr:colOff>114300</xdr:colOff>
      <xdr:row>58</xdr:row>
      <xdr:rowOff>48081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66703"/>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22603</xdr:rowOff>
    </xdr:from>
    <xdr:to>
      <xdr:col>71</xdr:col>
      <xdr:colOff>177800</xdr:colOff>
      <xdr:row>58</xdr:row>
      <xdr:rowOff>58181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66703"/>
          <a:ext cx="8890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139005</xdr:rowOff>
    </xdr:from>
    <xdr:to>
      <xdr:col>85</xdr:col>
      <xdr:colOff>177800</xdr:colOff>
      <xdr:row>58</xdr:row>
      <xdr:rowOff>69155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53932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162414</xdr:rowOff>
    </xdr:from>
    <xdr:to>
      <xdr:col>81</xdr:col>
      <xdr:colOff>101600</xdr:colOff>
      <xdr:row>58</xdr:row>
      <xdr:rowOff>92564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83691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168731</xdr:rowOff>
    </xdr:from>
    <xdr:to>
      <xdr:col>76</xdr:col>
      <xdr:colOff>165100</xdr:colOff>
      <xdr:row>58</xdr:row>
      <xdr:rowOff>98881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90008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143253</xdr:rowOff>
    </xdr:from>
    <xdr:to>
      <xdr:col>72</xdr:col>
      <xdr:colOff>38100</xdr:colOff>
      <xdr:row>58</xdr:row>
      <xdr:rowOff>73403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64530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7381</xdr:rowOff>
    </xdr:from>
    <xdr:to>
      <xdr:col>67</xdr:col>
      <xdr:colOff>101600</xdr:colOff>
      <xdr:row>58</xdr:row>
      <xdr:rowOff>108981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100108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11878</xdr:rowOff>
    </xdr:from>
    <xdr:to>
      <xdr:col>85</xdr:col>
      <xdr:colOff>127000</xdr:colOff>
      <xdr:row>99</xdr:row>
      <xdr:rowOff>11905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85428"/>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11455</xdr:rowOff>
    </xdr:from>
    <xdr:to>
      <xdr:col>81</xdr:col>
      <xdr:colOff>50800</xdr:colOff>
      <xdr:row>99</xdr:row>
      <xdr:rowOff>11878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985005"/>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11455</xdr:rowOff>
    </xdr:from>
    <xdr:to>
      <xdr:col>76</xdr:col>
      <xdr:colOff>114300</xdr:colOff>
      <xdr:row>99</xdr:row>
      <xdr:rowOff>18397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985005"/>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18397</xdr:rowOff>
    </xdr:from>
    <xdr:to>
      <xdr:col>71</xdr:col>
      <xdr:colOff>177800</xdr:colOff>
      <xdr:row>99</xdr:row>
      <xdr:rowOff>19555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991947"/>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132555</xdr:rowOff>
    </xdr:from>
    <xdr:to>
      <xdr:col>85</xdr:col>
      <xdr:colOff>177800</xdr:colOff>
      <xdr:row>99</xdr:row>
      <xdr:rowOff>62705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47482</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132528</xdr:rowOff>
    </xdr:from>
    <xdr:to>
      <xdr:col>81</xdr:col>
      <xdr:colOff>101600</xdr:colOff>
      <xdr:row>99</xdr:row>
      <xdr:rowOff>62678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53805</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702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132105</xdr:rowOff>
    </xdr:from>
    <xdr:to>
      <xdr:col>76</xdr:col>
      <xdr:colOff>165100</xdr:colOff>
      <xdr:row>99</xdr:row>
      <xdr:rowOff>62255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53382</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702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139047</xdr:rowOff>
    </xdr:from>
    <xdr:to>
      <xdr:col>72</xdr:col>
      <xdr:colOff>38100</xdr:colOff>
      <xdr:row>99</xdr:row>
      <xdr:rowOff>69197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60324</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70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140205</xdr:rowOff>
    </xdr:from>
    <xdr:to>
      <xdr:col>67</xdr:col>
      <xdr:colOff>101600</xdr:colOff>
      <xdr:row>99</xdr:row>
      <xdr:rowOff>70355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61482</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70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性質別の分析と同様に人口規模が小さいため、全国平均、県平均との比較が困難ではあるが、類似団体との比較では議会費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以外の項目で下回っている。構成比率では民生費が３割程度で継続傾向にあり、令和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住民税非課税世帯向け臨時給付金事業の実施等により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前年度より数字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では人件費が大宗を占めるほか、年度により多額の法人町民税の還付が生じたり、税収等の歳入状況により基金への積立額が確保できるなどにより大きな増減要因となっている。公債費では、令和２年度の新規借入分の償還が開始されているが、新たな借入をしていないため、微減した。今後も適債性のある大型の事業については起債充当などの対応が予定されていることから、中長期的には上昇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本町の税収の特性として、法人町民税収が大手企業の動向に依存する傾向が強く、また近年は設備投資による固定資産税の変動もあり、実質収支比率等の各財政指標の大きな変動要因となっている。平成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年度に法人町民税の減収により、実質収支が悪化したことを契機として、突発的な税収減や、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今後予定している新たな公共施設の建設事業等に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備えるため財政調整基金への計画的な積立を行っている。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資金不足は生じていないが、受益者負担の原則から国民健康保険、下水道事業会計については一般会計からの法定外繰出を年々縮小しており、引き続き自立した財政運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一般会計については、令和２年度に新規借入を行い、据え置き期間を設けず償還が開始されたものの、令和３年度以降、新規借入はなく微減となっているが、今後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予定している新たな公共施設の建設事業や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長寿命化対策等によ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が見込まれ、増加傾向も想定される。一方で公営企業の準元利償還金については下水道事業で償還のピークを越えたことから緩やかに減少している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満期一括償還地方債に係る償還がはなく、現時点で新たな積立、繰入ともに予定していない。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一般会計では令和３年度以降新規借入がなく減少しているが、今後予定している新たな公共施設の建設事業や長寿命化対策等による公共施設の改修工事が見込まれ、今後上昇することが想定される。一方で公営企業の準元利償還金では、下水道事業で償還のピークを越えたことから緩やかに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については、財政調整基金、公共施設建設準備積立基金への計画的な積立により増となっているが、既存借入分の償還に伴う基準財政需要額算入見込額は減少しており、今後新規借入を行う事業については、基準財政需要額への算入比率を考慮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神奈川県中井町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基金全体に占める財政調整基金の比率が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程度、次いで公共施設建設準備積立基金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両基金が大勢を占めている。財政調整基金については決算時の剰余金処分に加え、前年度収支の２分の１を下回らない額を翌年度中に積み立てており、加えて町税の上振れ分や普通交付税の再算定分を財政調整基金、公共施設建設準備積立基金にそれぞれ積み立てたことにより、対前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年度により法人町民税の増減が大きいことが本町の税収の特徴であり、これが財政運営にも強く影響しているため、突発的な税収減と予定納税分の還付による歳入欠陥に対応するべく計画的に積立を行っており、引き続き一定の残高確保に努める。また、公共施設建設準備積立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今後予定している新たな公共施設の建設事業が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見込まれることから、積立の比重を財政調整基金から公共施設建設準備積立基金に段階的に移行してい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く方針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公共施設建設準備積立基金については、老朽化等による公共施設の更新需要に対応することを目的とする。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地域福祉基金については、高齢者等の保健福祉の増進、在宅福祉の普及向上及び健康づくり等、地域の特性を生かした施策に充当することを目的とする。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文化基金については、文化の振興と意識の高揚を図る施策に充てることを目的とする。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育英奨学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については、学業成績、素行ともに優良なものであって経済的理由により、高等学校等の就学が困難な者に対し学費を助成し、就学を奨励することを目的とする。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森林環境譲与税基金については、森林整備及びその促進に関する費用に充てることを目的とする。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公共施設建設準備費積立基金については、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今後予定している新たな公共施設の建設事業や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公共施設の老朽化による更新需要が見込まれることから、町税の上振れ分や普通交付税の再算定分から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準備積立基金については、今後予定している新たな公共施設の建設事業や公共施設長寿命化計画等に基づく更新需要が見込まれることから、積立の比重を財政調整基金から公共施設建設準備積立基金に段階的に移行していく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森林環境譲与税は１年あたりの譲与額が少額であるため、事業化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可能な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程度の残高となるまで積立を行う方針。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ては現時点で新たな活用見込はないため、利息のみの積立を行う方針。</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財政調整基金については、基金全体の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程度を占めており、決算時の剰余金処分に加え、前年度収支の２分の１を下回らない額を翌年度中に積み立てており、加えて町税の上振れ分を積み立てたことにより、対前年度では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年度により法人町民税の増減が大きいことが本町の税収の特徴であり、これが財政運営にも強く影響しているため、突発的な税収減と予定納税分の還付による歳入欠陥に対応するべく計画的に積立を行っており、引き続き一定の残高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これまで基金からの繰入れに頼らず償還を進めており、基金利息以外の積立は行っていないため、減債基金については同水準で推移している。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現時点で新たな積立、繰入ともに予定していない。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4768220</v>
      </c>
      <c r="BO4" s="436"/>
      <c r="BP4" s="436"/>
      <c r="BQ4" s="436"/>
      <c r="BR4" s="436"/>
      <c r="BS4" s="436"/>
      <c r="BT4" s="436"/>
      <c r="BU4" s="437"/>
      <c r="BV4" s="435">
        <v>4601066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10.7</v>
      </c>
      <c r="CU4" s="576"/>
      <c r="CV4" s="576"/>
      <c r="CW4" s="576"/>
      <c r="CX4" s="576"/>
      <c r="CY4" s="576"/>
      <c r="CZ4" s="576"/>
      <c r="DA4" s="577"/>
      <c r="DB4" s="575">
        <v>12.3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4405292</v>
      </c>
      <c r="BO5" s="407"/>
      <c r="BP5" s="407"/>
      <c r="BQ5" s="407"/>
      <c r="BR5" s="407"/>
      <c r="BS5" s="407"/>
      <c r="BT5" s="407"/>
      <c r="BU5" s="408"/>
      <c r="BV5" s="406">
        <v>4198255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75.3</v>
      </c>
      <c r="CU5" s="404"/>
      <c r="CV5" s="404"/>
      <c r="CW5" s="404"/>
      <c r="CX5" s="404"/>
      <c r="CY5" s="404"/>
      <c r="CZ5" s="404"/>
      <c r="DA5" s="405"/>
      <c r="DB5" s="403">
        <v>77.900000000000006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362928</v>
      </c>
      <c r="BO6" s="407"/>
      <c r="BP6" s="407"/>
      <c r="BQ6" s="407"/>
      <c r="BR6" s="407"/>
      <c r="BS6" s="407"/>
      <c r="BT6" s="407"/>
      <c r="BU6" s="408"/>
      <c r="BV6" s="406">
        <v>402811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75.3</v>
      </c>
      <c r="CU6" s="550"/>
      <c r="CV6" s="550"/>
      <c r="CW6" s="550"/>
      <c r="CX6" s="550"/>
      <c r="CY6" s="550"/>
      <c r="CZ6" s="550"/>
      <c r="DA6" s="551"/>
      <c r="DB6" s="549">
        <v>77.900000000000006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19837</v>
      </c>
      <c r="BO7" s="407"/>
      <c r="BP7" s="407"/>
      <c r="BQ7" s="407"/>
      <c r="BR7" s="407"/>
      <c r="BS7" s="407"/>
      <c r="BT7" s="407"/>
      <c r="BU7" s="408"/>
      <c r="BV7" s="406">
        <v>15972</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3195414</v>
      </c>
      <c r="CU7" s="407"/>
      <c r="CV7" s="407"/>
      <c r="CW7" s="407"/>
      <c r="CX7" s="407"/>
      <c r="CY7" s="407"/>
      <c r="CZ7" s="407"/>
      <c r="DA7" s="408"/>
      <c r="DB7" s="406">
        <v>3154355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343091</v>
      </c>
      <c r="BO8" s="407"/>
      <c r="BP8" s="407"/>
      <c r="BQ8" s="407"/>
      <c r="BR8" s="407"/>
      <c r="BS8" s="407"/>
      <c r="BT8" s="407"/>
      <c r="BU8" s="408"/>
      <c r="BV8" s="406">
        <v>386839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0.91</v>
      </c>
      <c r="CU8" s="510"/>
      <c r="CV8" s="510"/>
      <c r="CW8" s="510"/>
      <c r="CX8" s="510"/>
      <c r="CY8" s="510"/>
      <c r="CZ8" s="510"/>
      <c r="DA8" s="511"/>
      <c r="DB8" s="509">
        <v>0.95</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9300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-43748</v>
      </c>
      <c r="BO9" s="407"/>
      <c r="BP9" s="407"/>
      <c r="BQ9" s="407"/>
      <c r="BR9" s="407"/>
      <c r="BS9" s="407"/>
      <c r="BT9" s="407"/>
      <c r="BU9" s="408"/>
      <c r="BV9" s="406">
        <v>26156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1.9</v>
      </c>
      <c r="CU9" s="404"/>
      <c r="CV9" s="404"/>
      <c r="CW9" s="404"/>
      <c r="CX9" s="404"/>
      <c r="CY9" s="404"/>
      <c r="CZ9" s="404"/>
      <c r="DA9" s="405"/>
      <c r="DB9" s="403">
        <v>2.1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9679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100163</v>
      </c>
      <c r="BO10" s="407"/>
      <c r="BP10" s="407"/>
      <c r="BQ10" s="407"/>
      <c r="BR10" s="407"/>
      <c r="BS10" s="407"/>
      <c r="BT10" s="407"/>
      <c r="BU10" s="408"/>
      <c r="BV10" s="406">
        <v>100155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8932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8531</v>
      </c>
      <c r="S13" s="494"/>
      <c r="T13" s="494"/>
      <c r="U13" s="494"/>
      <c r="V13" s="495"/>
      <c r="W13" s="496" t="s">
        <v>131</v>
      </c>
      <c r="X13" s="392"/>
      <c r="Y13" s="392"/>
      <c r="Z13" s="392"/>
      <c r="AA13" s="392"/>
      <c r="AB13" s="393"/>
      <c r="AC13" s="359">
        <v>336</v>
      </c>
      <c r="AD13" s="360"/>
      <c r="AE13" s="360"/>
      <c r="AF13" s="360"/>
      <c r="AG13" s="361"/>
      <c r="AH13" s="359">
        <v>439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56415</v>
      </c>
      <c r="BO13" s="407"/>
      <c r="BP13" s="407"/>
      <c r="BQ13" s="407"/>
      <c r="BR13" s="407"/>
      <c r="BS13" s="407"/>
      <c r="BT13" s="407"/>
      <c r="BU13" s="408"/>
      <c r="BV13" s="406">
        <v>126311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v>
      </c>
      <c r="CU13" s="404"/>
      <c r="CV13" s="404"/>
      <c r="CW13" s="404"/>
      <c r="CX13" s="404"/>
      <c r="CY13" s="404"/>
      <c r="CZ13" s="404"/>
      <c r="DA13" s="405"/>
      <c r="DB13" s="403">
        <v>0.2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9068</v>
      </c>
      <c r="S14" s="494"/>
      <c r="T14" s="494"/>
      <c r="U14" s="494"/>
      <c r="V14" s="495"/>
      <c r="W14" s="497"/>
      <c r="X14" s="395"/>
      <c r="Y14" s="395"/>
      <c r="Z14" s="395"/>
      <c r="AA14" s="395"/>
      <c r="AB14" s="396"/>
      <c r="AC14" s="486">
        <v>7.7</v>
      </c>
      <c r="AD14" s="487"/>
      <c r="AE14" s="487"/>
      <c r="AF14" s="487"/>
      <c r="AG14" s="488"/>
      <c r="AH14" s="486">
        <v>9.3000000000000007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8680</v>
      </c>
      <c r="S15" s="494"/>
      <c r="T15" s="494"/>
      <c r="U15" s="494"/>
      <c r="V15" s="495"/>
      <c r="W15" s="496" t="s">
        <v>137</v>
      </c>
      <c r="X15" s="392"/>
      <c r="Y15" s="392"/>
      <c r="Z15" s="392"/>
      <c r="AA15" s="392"/>
      <c r="AB15" s="393"/>
      <c r="AC15" s="359">
        <v>1271</v>
      </c>
      <c r="AD15" s="360"/>
      <c r="AE15" s="360"/>
      <c r="AF15" s="360"/>
      <c r="AG15" s="361"/>
      <c r="AH15" s="359">
        <v>1413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2211033</v>
      </c>
      <c r="BO15" s="436"/>
      <c r="BP15" s="436"/>
      <c r="BQ15" s="436"/>
      <c r="BR15" s="436"/>
      <c r="BS15" s="436"/>
      <c r="BT15" s="436"/>
      <c r="BU15" s="437"/>
      <c r="BV15" s="435">
        <v>2288636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v>
      </c>
      <c r="AD16" s="487"/>
      <c r="AE16" s="487"/>
      <c r="AF16" s="487"/>
      <c r="AG16" s="488"/>
      <c r="AH16" s="486">
        <v>29.9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2511244</v>
      </c>
      <c r="BO16" s="407"/>
      <c r="BP16" s="407"/>
      <c r="BQ16" s="407"/>
      <c r="BR16" s="407"/>
      <c r="BS16" s="407"/>
      <c r="BT16" s="407"/>
      <c r="BU16" s="408"/>
      <c r="BV16" s="406">
        <v>2434246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2780</v>
      </c>
      <c r="AD17" s="360"/>
      <c r="AE17" s="360"/>
      <c r="AF17" s="360"/>
      <c r="AG17" s="361"/>
      <c r="AH17" s="359">
        <v>2867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2860852</v>
      </c>
      <c r="BO17" s="407"/>
      <c r="BP17" s="407"/>
      <c r="BQ17" s="407"/>
      <c r="BR17" s="407"/>
      <c r="BS17" s="407"/>
      <c r="BT17" s="407"/>
      <c r="BU17" s="408"/>
      <c r="BV17" s="406">
        <v>2968316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19.989999999999998</v>
      </c>
      <c r="M18" s="459"/>
      <c r="N18" s="459"/>
      <c r="O18" s="459"/>
      <c r="P18" s="459"/>
      <c r="Q18" s="459"/>
      <c r="R18" s="460"/>
      <c r="S18" s="460"/>
      <c r="T18" s="460"/>
      <c r="U18" s="460"/>
      <c r="V18" s="461"/>
      <c r="W18" s="477"/>
      <c r="X18" s="478"/>
      <c r="Y18" s="478"/>
      <c r="Z18" s="478"/>
      <c r="AA18" s="478"/>
      <c r="AB18" s="502"/>
      <c r="AC18" s="376">
        <v>63.4</v>
      </c>
      <c r="AD18" s="377"/>
      <c r="AE18" s="377"/>
      <c r="AF18" s="377"/>
      <c r="AG18" s="462"/>
      <c r="AH18" s="376">
        <v>60.8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2575902</v>
      </c>
      <c r="BO18" s="407"/>
      <c r="BP18" s="407"/>
      <c r="BQ18" s="407"/>
      <c r="BR18" s="407"/>
      <c r="BS18" s="407"/>
      <c r="BT18" s="407"/>
      <c r="BU18" s="408"/>
      <c r="BV18" s="406">
        <v>2477663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465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4003817</v>
      </c>
      <c r="BO19" s="407"/>
      <c r="BP19" s="407"/>
      <c r="BQ19" s="407"/>
      <c r="BR19" s="407"/>
      <c r="BS19" s="407"/>
      <c r="BT19" s="407"/>
      <c r="BU19" s="408"/>
      <c r="BV19" s="406">
        <v>3732515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3436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266187</v>
      </c>
      <c r="BO22" s="436"/>
      <c r="BP22" s="436"/>
      <c r="BQ22" s="436"/>
      <c r="BR22" s="436"/>
      <c r="BS22" s="436"/>
      <c r="BT22" s="436"/>
      <c r="BU22" s="437"/>
      <c r="BV22" s="435">
        <v>341282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252063</v>
      </c>
      <c r="BO23" s="407"/>
      <c r="BP23" s="407"/>
      <c r="BQ23" s="407"/>
      <c r="BR23" s="407"/>
      <c r="BS23" s="407"/>
      <c r="BT23" s="407"/>
      <c r="BU23" s="408"/>
      <c r="BV23" s="406">
        <v>314264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7960</v>
      </c>
      <c r="R24" s="360"/>
      <c r="S24" s="360"/>
      <c r="T24" s="360"/>
      <c r="U24" s="360"/>
      <c r="V24" s="361"/>
      <c r="W24" s="449"/>
      <c r="X24" s="386"/>
      <c r="Y24" s="387"/>
      <c r="Z24" s="362" t="s">
        <v>162</v>
      </c>
      <c r="AA24" s="363"/>
      <c r="AB24" s="363"/>
      <c r="AC24" s="363"/>
      <c r="AD24" s="363"/>
      <c r="AE24" s="363"/>
      <c r="AF24" s="363"/>
      <c r="AG24" s="364"/>
      <c r="AH24" s="359">
        <v>79</v>
      </c>
      <c r="AI24" s="360"/>
      <c r="AJ24" s="360"/>
      <c r="AK24" s="360"/>
      <c r="AL24" s="361"/>
      <c r="AM24" s="359">
        <v>250588</v>
      </c>
      <c r="AN24" s="360"/>
      <c r="AO24" s="360"/>
      <c r="AP24" s="360"/>
      <c r="AQ24" s="360"/>
      <c r="AR24" s="361"/>
      <c r="AS24" s="359">
        <v>3172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266187</v>
      </c>
      <c r="BO24" s="407"/>
      <c r="BP24" s="407"/>
      <c r="BQ24" s="407"/>
      <c r="BR24" s="407"/>
      <c r="BS24" s="407"/>
      <c r="BT24" s="407"/>
      <c r="BU24" s="408"/>
      <c r="BV24" s="406">
        <v>341282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6380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98821</v>
      </c>
      <c r="BO25" s="436"/>
      <c r="BP25" s="436"/>
      <c r="BQ25" s="436"/>
      <c r="BR25" s="436"/>
      <c r="BS25" s="436"/>
      <c r="BT25" s="436"/>
      <c r="BU25" s="437"/>
      <c r="BV25" s="435">
        <v>132428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5800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3550</v>
      </c>
      <c r="R27" s="360"/>
      <c r="S27" s="360"/>
      <c r="T27" s="360"/>
      <c r="U27" s="360"/>
      <c r="V27" s="361"/>
      <c r="W27" s="449"/>
      <c r="X27" s="386"/>
      <c r="Y27" s="387"/>
      <c r="Z27" s="362" t="s">
        <v>172</v>
      </c>
      <c r="AA27" s="363"/>
      <c r="AB27" s="363"/>
      <c r="AC27" s="363"/>
      <c r="AD27" s="363"/>
      <c r="AE27" s="363"/>
      <c r="AF27" s="363"/>
      <c r="AG27" s="364"/>
      <c r="AH27" s="359">
        <v>12</v>
      </c>
      <c r="AI27" s="360"/>
      <c r="AJ27" s="360"/>
      <c r="AK27" s="360"/>
      <c r="AL27" s="361"/>
      <c r="AM27" s="359">
        <v>34657</v>
      </c>
      <c r="AN27" s="360"/>
      <c r="AO27" s="360"/>
      <c r="AP27" s="360"/>
      <c r="AQ27" s="360"/>
      <c r="AR27" s="361"/>
      <c r="AS27" s="359">
        <v>2888</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173861</v>
      </c>
      <c r="BO27" s="441"/>
      <c r="BP27" s="441"/>
      <c r="BQ27" s="441"/>
      <c r="BR27" s="441"/>
      <c r="BS27" s="441"/>
      <c r="BT27" s="441"/>
      <c r="BU27" s="442"/>
      <c r="BV27" s="440">
        <v>173858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2780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2029780</v>
      </c>
      <c r="BO28" s="436"/>
      <c r="BP28" s="436"/>
      <c r="BQ28" s="436"/>
      <c r="BR28" s="436"/>
      <c r="BS28" s="436"/>
      <c r="BT28" s="436"/>
      <c r="BU28" s="437"/>
      <c r="BV28" s="435">
        <v>1829617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10</v>
      </c>
      <c r="M29" s="360"/>
      <c r="N29" s="360"/>
      <c r="O29" s="360"/>
      <c r="P29" s="361"/>
      <c r="Q29" s="359">
        <v>2540</v>
      </c>
      <c r="R29" s="360"/>
      <c r="S29" s="360"/>
      <c r="T29" s="360"/>
      <c r="U29" s="360"/>
      <c r="V29" s="361"/>
      <c r="W29" s="450"/>
      <c r="X29" s="451"/>
      <c r="Y29" s="452"/>
      <c r="Z29" s="362" t="s">
        <v>178</v>
      </c>
      <c r="AA29" s="363"/>
      <c r="AB29" s="363"/>
      <c r="AC29" s="363"/>
      <c r="AD29" s="363"/>
      <c r="AE29" s="363"/>
      <c r="AF29" s="363"/>
      <c r="AG29" s="364"/>
      <c r="AH29" s="359">
        <v>91</v>
      </c>
      <c r="AI29" s="360"/>
      <c r="AJ29" s="360"/>
      <c r="AK29" s="360"/>
      <c r="AL29" s="361"/>
      <c r="AM29" s="359">
        <v>285245</v>
      </c>
      <c r="AN29" s="360"/>
      <c r="AO29" s="360"/>
      <c r="AP29" s="360"/>
      <c r="AQ29" s="360"/>
      <c r="AR29" s="361"/>
      <c r="AS29" s="359">
        <v>3135</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5870</v>
      </c>
      <c r="BO29" s="407"/>
      <c r="BP29" s="407"/>
      <c r="BQ29" s="407"/>
      <c r="BR29" s="407"/>
      <c r="BS29" s="407"/>
      <c r="BT29" s="407"/>
      <c r="BU29" s="408"/>
      <c r="BV29" s="406">
        <v>5870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94.9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1058850</v>
      </c>
      <c r="BO30" s="441"/>
      <c r="BP30" s="441"/>
      <c r="BQ30" s="441"/>
      <c r="BR30" s="441"/>
      <c r="BS30" s="441"/>
      <c r="BT30" s="441"/>
      <c r="BU30" s="442"/>
      <c r="BV30" s="440">
        <v>955795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足柄東部清掃組合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足柄上衛生組合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神奈川県市町村職員退職手当組合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神奈川県町村情報システム共同事業組合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神奈川県後期高齢者広域連合（一般会計）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神奈川県後期高齢者広域連合（後期高齢者医療特別会計）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Ii3OAYBSdav/qz+S50UG7pg1q6H4+VWLToNb/7drLZ4JA6c+xTjXZlakMJGdu/e9bRzNbLmzsojWtsEMY6ssw==" saltValue="EBD8J3Fw3hjp1T3H7YXy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216</v>
      </c>
      <c r="C5" s="664"/>
      <c r="D5" s="664"/>
      <c r="E5" s="664"/>
      <c r="F5" s="664"/>
      <c r="G5" s="664"/>
      <c r="H5" s="664"/>
      <c r="I5" s="664"/>
      <c r="J5" s="664"/>
      <c r="K5" s="664"/>
      <c r="L5" s="664"/>
      <c r="M5" s="664"/>
      <c r="N5" s="664"/>
      <c r="O5" s="664"/>
      <c r="P5" s="664"/>
      <c r="Q5" s="665"/>
      <c r="R5" s="660">
        <v>2672177</v>
      </c>
      <c r="S5" s="661"/>
      <c r="T5" s="661"/>
      <c r="U5" s="661"/>
      <c r="V5" s="661"/>
      <c r="W5" s="661"/>
      <c r="X5" s="661"/>
      <c r="Y5" s="689"/>
      <c r="Z5" s="702">
        <v>56</v>
      </c>
      <c r="AA5" s="702"/>
      <c r="AB5" s="702"/>
      <c r="AC5" s="702"/>
      <c r="AD5" s="703">
        <v>2672177</v>
      </c>
      <c r="AE5" s="703"/>
      <c r="AF5" s="703"/>
      <c r="AG5" s="703"/>
      <c r="AH5" s="703"/>
      <c r="AI5" s="703"/>
      <c r="AJ5" s="703"/>
      <c r="AK5" s="703"/>
      <c r="AL5" s="690">
        <v>78.099999999999994</v>
      </c>
      <c r="AM5" s="672"/>
      <c r="AN5" s="672"/>
      <c r="AO5" s="691"/>
      <c r="AP5" s="663" t="s">
        <v>217</v>
      </c>
      <c r="AQ5" s="664"/>
      <c r="AR5" s="664"/>
      <c r="AS5" s="664"/>
      <c r="AT5" s="664"/>
      <c r="AU5" s="664"/>
      <c r="AV5" s="664"/>
      <c r="AW5" s="664"/>
      <c r="AX5" s="664"/>
      <c r="AY5" s="664"/>
      <c r="AZ5" s="664"/>
      <c r="BA5" s="664"/>
      <c r="BB5" s="664"/>
      <c r="BC5" s="664"/>
      <c r="BD5" s="664"/>
      <c r="BE5" s="664"/>
      <c r="BF5" s="665"/>
      <c r="BG5" s="608">
        <v>2672177</v>
      </c>
      <c r="BH5" s="609"/>
      <c r="BI5" s="609"/>
      <c r="BJ5" s="609"/>
      <c r="BK5" s="609"/>
      <c r="BL5" s="609"/>
      <c r="BM5" s="609"/>
      <c r="BN5" s="610"/>
      <c r="BO5" s="646">
        <v>100</v>
      </c>
      <c r="BP5" s="646"/>
      <c r="BQ5" s="646"/>
      <c r="BR5" s="646"/>
      <c r="BS5" s="647">
        <v>124182</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2">
      <c r="B6" s="605" t="s">
        <v>221</v>
      </c>
      <c r="C6" s="606"/>
      <c r="D6" s="606"/>
      <c r="E6" s="606"/>
      <c r="F6" s="606"/>
      <c r="G6" s="606"/>
      <c r="H6" s="606"/>
      <c r="I6" s="606"/>
      <c r="J6" s="606"/>
      <c r="K6" s="606"/>
      <c r="L6" s="606"/>
      <c r="M6" s="606"/>
      <c r="N6" s="606"/>
      <c r="O6" s="606"/>
      <c r="P6" s="606"/>
      <c r="Q6" s="607"/>
      <c r="R6" s="608">
        <v>40132</v>
      </c>
      <c r="S6" s="609"/>
      <c r="T6" s="609"/>
      <c r="U6" s="609"/>
      <c r="V6" s="609"/>
      <c r="W6" s="609"/>
      <c r="X6" s="609"/>
      <c r="Y6" s="610"/>
      <c r="Z6" s="646">
        <v>0.8</v>
      </c>
      <c r="AA6" s="646"/>
      <c r="AB6" s="646"/>
      <c r="AC6" s="646"/>
      <c r="AD6" s="647">
        <v>40132</v>
      </c>
      <c r="AE6" s="647"/>
      <c r="AF6" s="647"/>
      <c r="AG6" s="647"/>
      <c r="AH6" s="647"/>
      <c r="AI6" s="647"/>
      <c r="AJ6" s="647"/>
      <c r="AK6" s="647"/>
      <c r="AL6" s="611">
        <v>1.2</v>
      </c>
      <c r="AM6" s="612"/>
      <c r="AN6" s="612"/>
      <c r="AO6" s="648"/>
      <c r="AP6" s="605" t="s">
        <v>222</v>
      </c>
      <c r="AQ6" s="606"/>
      <c r="AR6" s="606"/>
      <c r="AS6" s="606"/>
      <c r="AT6" s="606"/>
      <c r="AU6" s="606"/>
      <c r="AV6" s="606"/>
      <c r="AW6" s="606"/>
      <c r="AX6" s="606"/>
      <c r="AY6" s="606"/>
      <c r="AZ6" s="606"/>
      <c r="BA6" s="606"/>
      <c r="BB6" s="606"/>
      <c r="BC6" s="606"/>
      <c r="BD6" s="606"/>
      <c r="BE6" s="606"/>
      <c r="BF6" s="607"/>
      <c r="BG6" s="608">
        <v>2672177</v>
      </c>
      <c r="BH6" s="609"/>
      <c r="BI6" s="609"/>
      <c r="BJ6" s="609"/>
      <c r="BK6" s="609"/>
      <c r="BL6" s="609"/>
      <c r="BM6" s="609"/>
      <c r="BN6" s="610"/>
      <c r="BO6" s="646">
        <v>100</v>
      </c>
      <c r="BP6" s="646"/>
      <c r="BQ6" s="646"/>
      <c r="BR6" s="646"/>
      <c r="BS6" s="647">
        <v>124182</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87110</v>
      </c>
      <c r="CS6" s="609"/>
      <c r="CT6" s="609"/>
      <c r="CU6" s="609"/>
      <c r="CV6" s="609"/>
      <c r="CW6" s="609"/>
      <c r="CX6" s="609"/>
      <c r="CY6" s="610"/>
      <c r="CZ6" s="690">
        <v>2</v>
      </c>
      <c r="DA6" s="672"/>
      <c r="DB6" s="672"/>
      <c r="DC6" s="692"/>
      <c r="DD6" s="614" t="s">
        <v>122</v>
      </c>
      <c r="DE6" s="609"/>
      <c r="DF6" s="609"/>
      <c r="DG6" s="609"/>
      <c r="DH6" s="609"/>
      <c r="DI6" s="609"/>
      <c r="DJ6" s="609"/>
      <c r="DK6" s="609"/>
      <c r="DL6" s="609"/>
      <c r="DM6" s="609"/>
      <c r="DN6" s="609"/>
      <c r="DO6" s="609"/>
      <c r="DP6" s="610"/>
      <c r="DQ6" s="614">
        <v>87110</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385</v>
      </c>
      <c r="S7" s="609"/>
      <c r="T7" s="609"/>
      <c r="U7" s="609"/>
      <c r="V7" s="609"/>
      <c r="W7" s="609"/>
      <c r="X7" s="609"/>
      <c r="Y7" s="610"/>
      <c r="Z7" s="646">
        <v>0</v>
      </c>
      <c r="AA7" s="646"/>
      <c r="AB7" s="646"/>
      <c r="AC7" s="646"/>
      <c r="AD7" s="647">
        <v>385</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1013308</v>
      </c>
      <c r="BH7" s="609"/>
      <c r="BI7" s="609"/>
      <c r="BJ7" s="609"/>
      <c r="BK7" s="609"/>
      <c r="BL7" s="609"/>
      <c r="BM7" s="609"/>
      <c r="BN7" s="610"/>
      <c r="BO7" s="646">
        <v>37.9</v>
      </c>
      <c r="BP7" s="646"/>
      <c r="BQ7" s="646"/>
      <c r="BR7" s="646"/>
      <c r="BS7" s="647">
        <v>124182</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950128</v>
      </c>
      <c r="CS7" s="609"/>
      <c r="CT7" s="609"/>
      <c r="CU7" s="609"/>
      <c r="CV7" s="609"/>
      <c r="CW7" s="609"/>
      <c r="CX7" s="609"/>
      <c r="CY7" s="610"/>
      <c r="CZ7" s="646">
        <v>21.6</v>
      </c>
      <c r="DA7" s="646"/>
      <c r="DB7" s="646"/>
      <c r="DC7" s="646"/>
      <c r="DD7" s="614">
        <v>22354</v>
      </c>
      <c r="DE7" s="609"/>
      <c r="DF7" s="609"/>
      <c r="DG7" s="609"/>
      <c r="DH7" s="609"/>
      <c r="DI7" s="609"/>
      <c r="DJ7" s="609"/>
      <c r="DK7" s="609"/>
      <c r="DL7" s="609"/>
      <c r="DM7" s="609"/>
      <c r="DN7" s="609"/>
      <c r="DO7" s="609"/>
      <c r="DP7" s="610"/>
      <c r="DQ7" s="614">
        <v>884859</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9501</v>
      </c>
      <c r="S8" s="609"/>
      <c r="T8" s="609"/>
      <c r="U8" s="609"/>
      <c r="V8" s="609"/>
      <c r="W8" s="609"/>
      <c r="X8" s="609"/>
      <c r="Y8" s="610"/>
      <c r="Z8" s="646">
        <v>0.2</v>
      </c>
      <c r="AA8" s="646"/>
      <c r="AB8" s="646"/>
      <c r="AC8" s="646"/>
      <c r="AD8" s="647">
        <v>9501</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17605</v>
      </c>
      <c r="BH8" s="609"/>
      <c r="BI8" s="609"/>
      <c r="BJ8" s="609"/>
      <c r="BK8" s="609"/>
      <c r="BL8" s="609"/>
      <c r="BM8" s="609"/>
      <c r="BN8" s="610"/>
      <c r="BO8" s="646">
        <v>0.7</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1155173</v>
      </c>
      <c r="CS8" s="609"/>
      <c r="CT8" s="609"/>
      <c r="CU8" s="609"/>
      <c r="CV8" s="609"/>
      <c r="CW8" s="609"/>
      <c r="CX8" s="609"/>
      <c r="CY8" s="610"/>
      <c r="CZ8" s="646">
        <v>26.2</v>
      </c>
      <c r="DA8" s="646"/>
      <c r="DB8" s="646"/>
      <c r="DC8" s="646"/>
      <c r="DD8" s="614">
        <v>30</v>
      </c>
      <c r="DE8" s="609"/>
      <c r="DF8" s="609"/>
      <c r="DG8" s="609"/>
      <c r="DH8" s="609"/>
      <c r="DI8" s="609"/>
      <c r="DJ8" s="609"/>
      <c r="DK8" s="609"/>
      <c r="DL8" s="609"/>
      <c r="DM8" s="609"/>
      <c r="DN8" s="609"/>
      <c r="DO8" s="609"/>
      <c r="DP8" s="610"/>
      <c r="DQ8" s="614">
        <v>726669</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10508</v>
      </c>
      <c r="S9" s="609"/>
      <c r="T9" s="609"/>
      <c r="U9" s="609"/>
      <c r="V9" s="609"/>
      <c r="W9" s="609"/>
      <c r="X9" s="609"/>
      <c r="Y9" s="610"/>
      <c r="Z9" s="646">
        <v>0.2</v>
      </c>
      <c r="AA9" s="646"/>
      <c r="AB9" s="646"/>
      <c r="AC9" s="646"/>
      <c r="AD9" s="647">
        <v>10508</v>
      </c>
      <c r="AE9" s="647"/>
      <c r="AF9" s="647"/>
      <c r="AG9" s="647"/>
      <c r="AH9" s="647"/>
      <c r="AI9" s="647"/>
      <c r="AJ9" s="647"/>
      <c r="AK9" s="647"/>
      <c r="AL9" s="611">
        <v>0.3</v>
      </c>
      <c r="AM9" s="612"/>
      <c r="AN9" s="612"/>
      <c r="AO9" s="648"/>
      <c r="AP9" s="605" t="s">
        <v>231</v>
      </c>
      <c r="AQ9" s="606"/>
      <c r="AR9" s="606"/>
      <c r="AS9" s="606"/>
      <c r="AT9" s="606"/>
      <c r="AU9" s="606"/>
      <c r="AV9" s="606"/>
      <c r="AW9" s="606"/>
      <c r="AX9" s="606"/>
      <c r="AY9" s="606"/>
      <c r="AZ9" s="606"/>
      <c r="BA9" s="606"/>
      <c r="BB9" s="606"/>
      <c r="BC9" s="606"/>
      <c r="BD9" s="606"/>
      <c r="BE9" s="606"/>
      <c r="BF9" s="607"/>
      <c r="BG9" s="608">
        <v>471902</v>
      </c>
      <c r="BH9" s="609"/>
      <c r="BI9" s="609"/>
      <c r="BJ9" s="609"/>
      <c r="BK9" s="609"/>
      <c r="BL9" s="609"/>
      <c r="BM9" s="609"/>
      <c r="BN9" s="610"/>
      <c r="BO9" s="646">
        <v>17.7</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370080</v>
      </c>
      <c r="CS9" s="609"/>
      <c r="CT9" s="609"/>
      <c r="CU9" s="609"/>
      <c r="CV9" s="609"/>
      <c r="CW9" s="609"/>
      <c r="CX9" s="609"/>
      <c r="CY9" s="610"/>
      <c r="CZ9" s="646">
        <v>8.4</v>
      </c>
      <c r="DA9" s="646"/>
      <c r="DB9" s="646"/>
      <c r="DC9" s="646"/>
      <c r="DD9" s="614">
        <v>3254</v>
      </c>
      <c r="DE9" s="609"/>
      <c r="DF9" s="609"/>
      <c r="DG9" s="609"/>
      <c r="DH9" s="609"/>
      <c r="DI9" s="609"/>
      <c r="DJ9" s="609"/>
      <c r="DK9" s="609"/>
      <c r="DL9" s="609"/>
      <c r="DM9" s="609"/>
      <c r="DN9" s="609"/>
      <c r="DO9" s="609"/>
      <c r="DP9" s="610"/>
      <c r="DQ9" s="614">
        <v>303809</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61592</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267262</v>
      </c>
      <c r="S11" s="609"/>
      <c r="T11" s="609"/>
      <c r="U11" s="609"/>
      <c r="V11" s="609"/>
      <c r="W11" s="609"/>
      <c r="X11" s="609"/>
      <c r="Y11" s="610"/>
      <c r="Z11" s="611">
        <v>5.6</v>
      </c>
      <c r="AA11" s="612"/>
      <c r="AB11" s="612"/>
      <c r="AC11" s="613"/>
      <c r="AD11" s="614">
        <v>267262</v>
      </c>
      <c r="AE11" s="609"/>
      <c r="AF11" s="609"/>
      <c r="AG11" s="609"/>
      <c r="AH11" s="609"/>
      <c r="AI11" s="609"/>
      <c r="AJ11" s="609"/>
      <c r="AK11" s="610"/>
      <c r="AL11" s="611">
        <v>7.8</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462209</v>
      </c>
      <c r="BH11" s="609"/>
      <c r="BI11" s="609"/>
      <c r="BJ11" s="609"/>
      <c r="BK11" s="609"/>
      <c r="BL11" s="609"/>
      <c r="BM11" s="609"/>
      <c r="BN11" s="610"/>
      <c r="BO11" s="646">
        <v>17.3</v>
      </c>
      <c r="BP11" s="646"/>
      <c r="BQ11" s="646"/>
      <c r="BR11" s="646"/>
      <c r="BS11" s="647">
        <v>124182</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140988</v>
      </c>
      <c r="CS11" s="609"/>
      <c r="CT11" s="609"/>
      <c r="CU11" s="609"/>
      <c r="CV11" s="609"/>
      <c r="CW11" s="609"/>
      <c r="CX11" s="609"/>
      <c r="CY11" s="610"/>
      <c r="CZ11" s="646">
        <v>3.2</v>
      </c>
      <c r="DA11" s="646"/>
      <c r="DB11" s="646"/>
      <c r="DC11" s="646"/>
      <c r="DD11" s="614">
        <v>52858</v>
      </c>
      <c r="DE11" s="609"/>
      <c r="DF11" s="609"/>
      <c r="DG11" s="609"/>
      <c r="DH11" s="609"/>
      <c r="DI11" s="609"/>
      <c r="DJ11" s="609"/>
      <c r="DK11" s="609"/>
      <c r="DL11" s="609"/>
      <c r="DM11" s="609"/>
      <c r="DN11" s="609"/>
      <c r="DO11" s="609"/>
      <c r="DP11" s="610"/>
      <c r="DQ11" s="614">
        <v>89562</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36419</v>
      </c>
      <c r="S12" s="609"/>
      <c r="T12" s="609"/>
      <c r="U12" s="609"/>
      <c r="V12" s="609"/>
      <c r="W12" s="609"/>
      <c r="X12" s="609"/>
      <c r="Y12" s="610"/>
      <c r="Z12" s="646">
        <v>0.8</v>
      </c>
      <c r="AA12" s="646"/>
      <c r="AB12" s="646"/>
      <c r="AC12" s="646"/>
      <c r="AD12" s="647">
        <v>36419</v>
      </c>
      <c r="AE12" s="647"/>
      <c r="AF12" s="647"/>
      <c r="AG12" s="647"/>
      <c r="AH12" s="647"/>
      <c r="AI12" s="647"/>
      <c r="AJ12" s="647"/>
      <c r="AK12" s="647"/>
      <c r="AL12" s="611">
        <v>1.1000000000000001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1499152</v>
      </c>
      <c r="BH12" s="609"/>
      <c r="BI12" s="609"/>
      <c r="BJ12" s="609"/>
      <c r="BK12" s="609"/>
      <c r="BL12" s="609"/>
      <c r="BM12" s="609"/>
      <c r="BN12" s="610"/>
      <c r="BO12" s="646">
        <v>56.1</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125970</v>
      </c>
      <c r="CS12" s="609"/>
      <c r="CT12" s="609"/>
      <c r="CU12" s="609"/>
      <c r="CV12" s="609"/>
      <c r="CW12" s="609"/>
      <c r="CX12" s="609"/>
      <c r="CY12" s="610"/>
      <c r="CZ12" s="646">
        <v>2.9</v>
      </c>
      <c r="DA12" s="646"/>
      <c r="DB12" s="646"/>
      <c r="DC12" s="646"/>
      <c r="DD12" s="614">
        <v>1017</v>
      </c>
      <c r="DE12" s="609"/>
      <c r="DF12" s="609"/>
      <c r="DG12" s="609"/>
      <c r="DH12" s="609"/>
      <c r="DI12" s="609"/>
      <c r="DJ12" s="609"/>
      <c r="DK12" s="609"/>
      <c r="DL12" s="609"/>
      <c r="DM12" s="609"/>
      <c r="DN12" s="609"/>
      <c r="DO12" s="609"/>
      <c r="DP12" s="610"/>
      <c r="DQ12" s="614">
        <v>107447</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1498997</v>
      </c>
      <c r="BH13" s="609"/>
      <c r="BI13" s="609"/>
      <c r="BJ13" s="609"/>
      <c r="BK13" s="609"/>
      <c r="BL13" s="609"/>
      <c r="BM13" s="609"/>
      <c r="BN13" s="610"/>
      <c r="BO13" s="646">
        <v>56.1</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835262</v>
      </c>
      <c r="CS13" s="609"/>
      <c r="CT13" s="609"/>
      <c r="CU13" s="609"/>
      <c r="CV13" s="609"/>
      <c r="CW13" s="609"/>
      <c r="CX13" s="609"/>
      <c r="CY13" s="610"/>
      <c r="CZ13" s="646">
        <v>19</v>
      </c>
      <c r="DA13" s="646"/>
      <c r="DB13" s="646"/>
      <c r="DC13" s="646"/>
      <c r="DD13" s="614">
        <v>460348</v>
      </c>
      <c r="DE13" s="609"/>
      <c r="DF13" s="609"/>
      <c r="DG13" s="609"/>
      <c r="DH13" s="609"/>
      <c r="DI13" s="609"/>
      <c r="DJ13" s="609"/>
      <c r="DK13" s="609"/>
      <c r="DL13" s="609"/>
      <c r="DM13" s="609"/>
      <c r="DN13" s="609"/>
      <c r="DO13" s="609"/>
      <c r="DP13" s="610"/>
      <c r="DQ13" s="614">
        <v>738290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325</v>
      </c>
      <c r="S14" s="609"/>
      <c r="T14" s="609"/>
      <c r="U14" s="609"/>
      <c r="V14" s="609"/>
      <c r="W14" s="609"/>
      <c r="X14" s="609"/>
      <c r="Y14" s="610"/>
      <c r="Z14" s="646">
        <v>0</v>
      </c>
      <c r="AA14" s="646"/>
      <c r="AB14" s="646"/>
      <c r="AC14" s="646"/>
      <c r="AD14" s="647">
        <v>325</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41482</v>
      </c>
      <c r="BH14" s="609"/>
      <c r="BI14" s="609"/>
      <c r="BJ14" s="609"/>
      <c r="BK14" s="609"/>
      <c r="BL14" s="609"/>
      <c r="BM14" s="609"/>
      <c r="BN14" s="610"/>
      <c r="BO14" s="646">
        <v>1.6</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201170</v>
      </c>
      <c r="CS14" s="609"/>
      <c r="CT14" s="609"/>
      <c r="CU14" s="609"/>
      <c r="CV14" s="609"/>
      <c r="CW14" s="609"/>
      <c r="CX14" s="609"/>
      <c r="CY14" s="610"/>
      <c r="CZ14" s="646">
        <v>4.5999999999999996</v>
      </c>
      <c r="DA14" s="646"/>
      <c r="DB14" s="646"/>
      <c r="DC14" s="646"/>
      <c r="DD14" s="614">
        <v>727</v>
      </c>
      <c r="DE14" s="609"/>
      <c r="DF14" s="609"/>
      <c r="DG14" s="609"/>
      <c r="DH14" s="609"/>
      <c r="DI14" s="609"/>
      <c r="DJ14" s="609"/>
      <c r="DK14" s="609"/>
      <c r="DL14" s="609"/>
      <c r="DM14" s="609"/>
      <c r="DN14" s="609"/>
      <c r="DO14" s="609"/>
      <c r="DP14" s="610"/>
      <c r="DQ14" s="614">
        <v>192032</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118235</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463118</v>
      </c>
      <c r="CS15" s="609"/>
      <c r="CT15" s="609"/>
      <c r="CU15" s="609"/>
      <c r="CV15" s="609"/>
      <c r="CW15" s="609"/>
      <c r="CX15" s="609"/>
      <c r="CY15" s="610"/>
      <c r="CZ15" s="646">
        <v>10.5</v>
      </c>
      <c r="DA15" s="646"/>
      <c r="DB15" s="646"/>
      <c r="DC15" s="646"/>
      <c r="DD15" s="614">
        <v>66672</v>
      </c>
      <c r="DE15" s="609"/>
      <c r="DF15" s="609"/>
      <c r="DG15" s="609"/>
      <c r="DH15" s="609"/>
      <c r="DI15" s="609"/>
      <c r="DJ15" s="609"/>
      <c r="DK15" s="609"/>
      <c r="DL15" s="609"/>
      <c r="DM15" s="609"/>
      <c r="DN15" s="609"/>
      <c r="DO15" s="609"/>
      <c r="DP15" s="610"/>
      <c r="DQ15" s="614">
        <v>434818</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10092</v>
      </c>
      <c r="S16" s="609"/>
      <c r="T16" s="609"/>
      <c r="U16" s="609"/>
      <c r="V16" s="609"/>
      <c r="W16" s="609"/>
      <c r="X16" s="609"/>
      <c r="Y16" s="610"/>
      <c r="Z16" s="646">
        <v>0.2</v>
      </c>
      <c r="AA16" s="646"/>
      <c r="AB16" s="646"/>
      <c r="AC16" s="646"/>
      <c r="AD16" s="647">
        <v>10092</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46913</v>
      </c>
      <c r="S17" s="609"/>
      <c r="T17" s="609"/>
      <c r="U17" s="609"/>
      <c r="V17" s="609"/>
      <c r="W17" s="609"/>
      <c r="X17" s="609"/>
      <c r="Y17" s="610"/>
      <c r="Z17" s="646">
        <v>1</v>
      </c>
      <c r="AA17" s="646"/>
      <c r="AB17" s="646"/>
      <c r="AC17" s="646"/>
      <c r="AD17" s="647">
        <v>46913</v>
      </c>
      <c r="AE17" s="647"/>
      <c r="AF17" s="647"/>
      <c r="AG17" s="647"/>
      <c r="AH17" s="647"/>
      <c r="AI17" s="647"/>
      <c r="AJ17" s="647"/>
      <c r="AK17" s="647"/>
      <c r="AL17" s="611">
        <v>1.4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76293</v>
      </c>
      <c r="CS17" s="609"/>
      <c r="CT17" s="609"/>
      <c r="CU17" s="609"/>
      <c r="CV17" s="609"/>
      <c r="CW17" s="609"/>
      <c r="CX17" s="609"/>
      <c r="CY17" s="610"/>
      <c r="CZ17" s="646">
        <v>1.7</v>
      </c>
      <c r="DA17" s="646"/>
      <c r="DB17" s="646"/>
      <c r="DC17" s="646"/>
      <c r="DD17" s="614" t="s">
        <v>122</v>
      </c>
      <c r="DE17" s="609"/>
      <c r="DF17" s="609"/>
      <c r="DG17" s="609"/>
      <c r="DH17" s="609"/>
      <c r="DI17" s="609"/>
      <c r="DJ17" s="609"/>
      <c r="DK17" s="609"/>
      <c r="DL17" s="609"/>
      <c r="DM17" s="609"/>
      <c r="DN17" s="609"/>
      <c r="DO17" s="609"/>
      <c r="DP17" s="610"/>
      <c r="DQ17" s="614">
        <v>76293</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6767</v>
      </c>
      <c r="S18" s="609"/>
      <c r="T18" s="609"/>
      <c r="U18" s="609"/>
      <c r="V18" s="609"/>
      <c r="W18" s="609"/>
      <c r="X18" s="609"/>
      <c r="Y18" s="610"/>
      <c r="Z18" s="646">
        <v>0.1</v>
      </c>
      <c r="AA18" s="646"/>
      <c r="AB18" s="646"/>
      <c r="AC18" s="646"/>
      <c r="AD18" s="647">
        <v>6767</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6767</v>
      </c>
      <c r="S19" s="609"/>
      <c r="T19" s="609"/>
      <c r="U19" s="609"/>
      <c r="V19" s="609"/>
      <c r="W19" s="609"/>
      <c r="X19" s="609"/>
      <c r="Y19" s="610"/>
      <c r="Z19" s="646">
        <v>0.1</v>
      </c>
      <c r="AA19" s="646"/>
      <c r="AB19" s="646"/>
      <c r="AC19" s="646"/>
      <c r="AD19" s="647">
        <v>6767</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263</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4405292</v>
      </c>
      <c r="CS20" s="609"/>
      <c r="CT20" s="609"/>
      <c r="CU20" s="609"/>
      <c r="CV20" s="609"/>
      <c r="CW20" s="609"/>
      <c r="CX20" s="609"/>
      <c r="CY20" s="610"/>
      <c r="CZ20" s="646">
        <v>100</v>
      </c>
      <c r="DA20" s="646"/>
      <c r="DB20" s="646"/>
      <c r="DC20" s="646"/>
      <c r="DD20" s="614">
        <v>607260</v>
      </c>
      <c r="DE20" s="609"/>
      <c r="DF20" s="609"/>
      <c r="DG20" s="609"/>
      <c r="DH20" s="609"/>
      <c r="DI20" s="609"/>
      <c r="DJ20" s="609"/>
      <c r="DK20" s="609"/>
      <c r="DL20" s="609"/>
      <c r="DM20" s="609"/>
      <c r="DN20" s="609"/>
      <c r="DO20" s="609"/>
      <c r="DP20" s="610"/>
      <c r="DQ20" s="614">
        <v>3640889</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324770</v>
      </c>
      <c r="S21" s="609"/>
      <c r="T21" s="609"/>
      <c r="U21" s="609"/>
      <c r="V21" s="609"/>
      <c r="W21" s="609"/>
      <c r="X21" s="609"/>
      <c r="Y21" s="610"/>
      <c r="Z21" s="646">
        <v>6.8</v>
      </c>
      <c r="AA21" s="646"/>
      <c r="AB21" s="646"/>
      <c r="AC21" s="646"/>
      <c r="AD21" s="647">
        <v>300211</v>
      </c>
      <c r="AE21" s="647"/>
      <c r="AF21" s="647"/>
      <c r="AG21" s="647"/>
      <c r="AH21" s="647"/>
      <c r="AI21" s="647"/>
      <c r="AJ21" s="647"/>
      <c r="AK21" s="647"/>
      <c r="AL21" s="611">
        <v>8.8000000000000007</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300211</v>
      </c>
      <c r="S22" s="609"/>
      <c r="T22" s="609"/>
      <c r="U22" s="609"/>
      <c r="V22" s="609"/>
      <c r="W22" s="609"/>
      <c r="X22" s="609"/>
      <c r="Y22" s="610"/>
      <c r="Z22" s="646">
        <v>6.3</v>
      </c>
      <c r="AA22" s="646"/>
      <c r="AB22" s="646"/>
      <c r="AC22" s="646"/>
      <c r="AD22" s="647">
        <v>300211</v>
      </c>
      <c r="AE22" s="647"/>
      <c r="AF22" s="647"/>
      <c r="AG22" s="647"/>
      <c r="AH22" s="647"/>
      <c r="AI22" s="647"/>
      <c r="AJ22" s="647"/>
      <c r="AK22" s="647"/>
      <c r="AL22" s="611">
        <v>8.8000000000000007</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271</v>
      </c>
      <c r="C23" s="606"/>
      <c r="D23" s="606"/>
      <c r="E23" s="606"/>
      <c r="F23" s="606"/>
      <c r="G23" s="606"/>
      <c r="H23" s="606"/>
      <c r="I23" s="606"/>
      <c r="J23" s="606"/>
      <c r="K23" s="606"/>
      <c r="L23" s="606"/>
      <c r="M23" s="606"/>
      <c r="N23" s="606"/>
      <c r="O23" s="606"/>
      <c r="P23" s="606"/>
      <c r="Q23" s="607"/>
      <c r="R23" s="608">
        <v>24559</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1577779</v>
      </c>
      <c r="CS24" s="661"/>
      <c r="CT24" s="661"/>
      <c r="CU24" s="661"/>
      <c r="CV24" s="661"/>
      <c r="CW24" s="661"/>
      <c r="CX24" s="661"/>
      <c r="CY24" s="689"/>
      <c r="CZ24" s="690">
        <v>35.799999999999997</v>
      </c>
      <c r="DA24" s="672"/>
      <c r="DB24" s="672"/>
      <c r="DC24" s="692"/>
      <c r="DD24" s="688">
        <v>1190082</v>
      </c>
      <c r="DE24" s="661"/>
      <c r="DF24" s="661"/>
      <c r="DG24" s="661"/>
      <c r="DH24" s="661"/>
      <c r="DI24" s="661"/>
      <c r="DJ24" s="661"/>
      <c r="DK24" s="689"/>
      <c r="DL24" s="688">
        <v>1126038</v>
      </c>
      <c r="DM24" s="661"/>
      <c r="DN24" s="661"/>
      <c r="DO24" s="661"/>
      <c r="DP24" s="661"/>
      <c r="DQ24" s="661"/>
      <c r="DR24" s="661"/>
      <c r="DS24" s="661"/>
      <c r="DT24" s="661"/>
      <c r="DU24" s="661"/>
      <c r="DV24" s="689"/>
      <c r="DW24" s="690">
        <v>32.9</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3425251</v>
      </c>
      <c r="S25" s="609"/>
      <c r="T25" s="609"/>
      <c r="U25" s="609"/>
      <c r="V25" s="609"/>
      <c r="W25" s="609"/>
      <c r="X25" s="609"/>
      <c r="Y25" s="610"/>
      <c r="Z25" s="646">
        <v>71.8</v>
      </c>
      <c r="AA25" s="646"/>
      <c r="AB25" s="646"/>
      <c r="AC25" s="646"/>
      <c r="AD25" s="647">
        <v>3400692</v>
      </c>
      <c r="AE25" s="647"/>
      <c r="AF25" s="647"/>
      <c r="AG25" s="647"/>
      <c r="AH25" s="647"/>
      <c r="AI25" s="647"/>
      <c r="AJ25" s="647"/>
      <c r="AK25" s="647"/>
      <c r="AL25" s="611">
        <v>99.4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980704</v>
      </c>
      <c r="CS25" s="621"/>
      <c r="CT25" s="621"/>
      <c r="CU25" s="621"/>
      <c r="CV25" s="621"/>
      <c r="CW25" s="621"/>
      <c r="CX25" s="621"/>
      <c r="CY25" s="622"/>
      <c r="CZ25" s="611">
        <v>22.3</v>
      </c>
      <c r="DA25" s="623"/>
      <c r="DB25" s="623"/>
      <c r="DC25" s="624"/>
      <c r="DD25" s="614">
        <v>925440</v>
      </c>
      <c r="DE25" s="621"/>
      <c r="DF25" s="621"/>
      <c r="DG25" s="621"/>
      <c r="DH25" s="621"/>
      <c r="DI25" s="621"/>
      <c r="DJ25" s="621"/>
      <c r="DK25" s="622"/>
      <c r="DL25" s="614">
        <v>921743</v>
      </c>
      <c r="DM25" s="621"/>
      <c r="DN25" s="621"/>
      <c r="DO25" s="621"/>
      <c r="DP25" s="621"/>
      <c r="DQ25" s="621"/>
      <c r="DR25" s="621"/>
      <c r="DS25" s="621"/>
      <c r="DT25" s="621"/>
      <c r="DU25" s="621"/>
      <c r="DV25" s="622"/>
      <c r="DW25" s="611">
        <v>27</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1608</v>
      </c>
      <c r="S26" s="609"/>
      <c r="T26" s="609"/>
      <c r="U26" s="609"/>
      <c r="V26" s="609"/>
      <c r="W26" s="609"/>
      <c r="X26" s="609"/>
      <c r="Y26" s="610"/>
      <c r="Z26" s="646">
        <v>0</v>
      </c>
      <c r="AA26" s="646"/>
      <c r="AB26" s="646"/>
      <c r="AC26" s="646"/>
      <c r="AD26" s="647">
        <v>1608</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561234</v>
      </c>
      <c r="CS26" s="609"/>
      <c r="CT26" s="609"/>
      <c r="CU26" s="609"/>
      <c r="CV26" s="609"/>
      <c r="CW26" s="609"/>
      <c r="CX26" s="609"/>
      <c r="CY26" s="610"/>
      <c r="CZ26" s="611">
        <v>12.7</v>
      </c>
      <c r="DA26" s="623"/>
      <c r="DB26" s="623"/>
      <c r="DC26" s="624"/>
      <c r="DD26" s="614">
        <v>518337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11901</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2672177</v>
      </c>
      <c r="BH27" s="609"/>
      <c r="BI27" s="609"/>
      <c r="BJ27" s="609"/>
      <c r="BK27" s="609"/>
      <c r="BL27" s="609"/>
      <c r="BM27" s="609"/>
      <c r="BN27" s="610"/>
      <c r="BO27" s="646">
        <v>100</v>
      </c>
      <c r="BP27" s="646"/>
      <c r="BQ27" s="646"/>
      <c r="BR27" s="646"/>
      <c r="BS27" s="647">
        <v>124182</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520782</v>
      </c>
      <c r="CS27" s="621"/>
      <c r="CT27" s="621"/>
      <c r="CU27" s="621"/>
      <c r="CV27" s="621"/>
      <c r="CW27" s="621"/>
      <c r="CX27" s="621"/>
      <c r="CY27" s="622"/>
      <c r="CZ27" s="611">
        <v>11.8</v>
      </c>
      <c r="DA27" s="623"/>
      <c r="DB27" s="623"/>
      <c r="DC27" s="624"/>
      <c r="DD27" s="614">
        <v>188349</v>
      </c>
      <c r="DE27" s="621"/>
      <c r="DF27" s="621"/>
      <c r="DG27" s="621"/>
      <c r="DH27" s="621"/>
      <c r="DI27" s="621"/>
      <c r="DJ27" s="621"/>
      <c r="DK27" s="622"/>
      <c r="DL27" s="614">
        <v>128002</v>
      </c>
      <c r="DM27" s="621"/>
      <c r="DN27" s="621"/>
      <c r="DO27" s="621"/>
      <c r="DP27" s="621"/>
      <c r="DQ27" s="621"/>
      <c r="DR27" s="621"/>
      <c r="DS27" s="621"/>
      <c r="DT27" s="621"/>
      <c r="DU27" s="621"/>
      <c r="DV27" s="622"/>
      <c r="DW27" s="611">
        <v>3.7</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40517</v>
      </c>
      <c r="S28" s="609"/>
      <c r="T28" s="609"/>
      <c r="U28" s="609"/>
      <c r="V28" s="609"/>
      <c r="W28" s="609"/>
      <c r="X28" s="609"/>
      <c r="Y28" s="610"/>
      <c r="Z28" s="646">
        <v>0.8</v>
      </c>
      <c r="AA28" s="646"/>
      <c r="AB28" s="646"/>
      <c r="AC28" s="646"/>
      <c r="AD28" s="647">
        <v>17821</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76293</v>
      </c>
      <c r="CS28" s="609"/>
      <c r="CT28" s="609"/>
      <c r="CU28" s="609"/>
      <c r="CV28" s="609"/>
      <c r="CW28" s="609"/>
      <c r="CX28" s="609"/>
      <c r="CY28" s="610"/>
      <c r="CZ28" s="611">
        <v>1.7</v>
      </c>
      <c r="DA28" s="623"/>
      <c r="DB28" s="623"/>
      <c r="DC28" s="624"/>
      <c r="DD28" s="614">
        <v>76293</v>
      </c>
      <c r="DE28" s="609"/>
      <c r="DF28" s="609"/>
      <c r="DG28" s="609"/>
      <c r="DH28" s="609"/>
      <c r="DI28" s="609"/>
      <c r="DJ28" s="609"/>
      <c r="DK28" s="610"/>
      <c r="DL28" s="614">
        <v>76293</v>
      </c>
      <c r="DM28" s="609"/>
      <c r="DN28" s="609"/>
      <c r="DO28" s="609"/>
      <c r="DP28" s="609"/>
      <c r="DQ28" s="609"/>
      <c r="DR28" s="609"/>
      <c r="DS28" s="609"/>
      <c r="DT28" s="609"/>
      <c r="DU28" s="609"/>
      <c r="DV28" s="610"/>
      <c r="DW28" s="611">
        <v>2.2000000000000002</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5544</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76293</v>
      </c>
      <c r="CS29" s="621"/>
      <c r="CT29" s="621"/>
      <c r="CU29" s="621"/>
      <c r="CV29" s="621"/>
      <c r="CW29" s="621"/>
      <c r="CX29" s="621"/>
      <c r="CY29" s="622"/>
      <c r="CZ29" s="611">
        <v>1.7</v>
      </c>
      <c r="DA29" s="623"/>
      <c r="DB29" s="623"/>
      <c r="DC29" s="624"/>
      <c r="DD29" s="614">
        <v>76293</v>
      </c>
      <c r="DE29" s="621"/>
      <c r="DF29" s="621"/>
      <c r="DG29" s="621"/>
      <c r="DH29" s="621"/>
      <c r="DI29" s="621"/>
      <c r="DJ29" s="621"/>
      <c r="DK29" s="622"/>
      <c r="DL29" s="614">
        <v>76293</v>
      </c>
      <c r="DM29" s="621"/>
      <c r="DN29" s="621"/>
      <c r="DO29" s="621"/>
      <c r="DP29" s="621"/>
      <c r="DQ29" s="621"/>
      <c r="DR29" s="621"/>
      <c r="DS29" s="621"/>
      <c r="DT29" s="621"/>
      <c r="DU29" s="621"/>
      <c r="DV29" s="622"/>
      <c r="DW29" s="611">
        <v>2.2000000000000002</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504878</v>
      </c>
      <c r="S30" s="609"/>
      <c r="T30" s="609"/>
      <c r="U30" s="609"/>
      <c r="V30" s="609"/>
      <c r="W30" s="609"/>
      <c r="X30" s="609"/>
      <c r="Y30" s="610"/>
      <c r="Z30" s="646">
        <v>10.6</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75095</v>
      </c>
      <c r="CS30" s="609"/>
      <c r="CT30" s="609"/>
      <c r="CU30" s="609"/>
      <c r="CV30" s="609"/>
      <c r="CW30" s="609"/>
      <c r="CX30" s="609"/>
      <c r="CY30" s="610"/>
      <c r="CZ30" s="611">
        <v>1.7</v>
      </c>
      <c r="DA30" s="623"/>
      <c r="DB30" s="623"/>
      <c r="DC30" s="624"/>
      <c r="DD30" s="614">
        <v>75095</v>
      </c>
      <c r="DE30" s="609"/>
      <c r="DF30" s="609"/>
      <c r="DG30" s="609"/>
      <c r="DH30" s="609"/>
      <c r="DI30" s="609"/>
      <c r="DJ30" s="609"/>
      <c r="DK30" s="610"/>
      <c r="DL30" s="614">
        <v>75095</v>
      </c>
      <c r="DM30" s="609"/>
      <c r="DN30" s="609"/>
      <c r="DO30" s="609"/>
      <c r="DP30" s="609"/>
      <c r="DQ30" s="609"/>
      <c r="DR30" s="609"/>
      <c r="DS30" s="609"/>
      <c r="DT30" s="609"/>
      <c r="DU30" s="609"/>
      <c r="DV30" s="610"/>
      <c r="DW30" s="611">
        <v>2.2000000000000002</v>
      </c>
      <c r="DX30" s="623"/>
      <c r="DY30" s="623"/>
      <c r="DZ30" s="623"/>
      <c r="EA30" s="623"/>
      <c r="EB30" s="623"/>
      <c r="EC30" s="635"/>
    </row>
    <row r="31" spans="2:133" ht="11.25" customHeight="1" x14ac:dyDescent="0.2">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99.7</v>
      </c>
      <c r="BH31" s="671"/>
      <c r="BI31" s="671"/>
      <c r="BJ31" s="671"/>
      <c r="BK31" s="671"/>
      <c r="BL31" s="671"/>
      <c r="BM31" s="672">
        <v>99</v>
      </c>
      <c r="BN31" s="671"/>
      <c r="BO31" s="671"/>
      <c r="BP31" s="671"/>
      <c r="BQ31" s="673"/>
      <c r="BR31" s="670">
        <v>99.6</v>
      </c>
      <c r="BS31" s="671"/>
      <c r="BT31" s="671"/>
      <c r="BU31" s="671"/>
      <c r="BV31" s="671"/>
      <c r="BW31" s="671"/>
      <c r="BX31" s="672">
        <v>98.9</v>
      </c>
      <c r="BY31" s="671"/>
      <c r="BZ31" s="671"/>
      <c r="CA31" s="671"/>
      <c r="CB31" s="673"/>
      <c r="CD31" s="629"/>
      <c r="CE31" s="630"/>
      <c r="CF31" s="605" t="s">
        <v>301</v>
      </c>
      <c r="CG31" s="606"/>
      <c r="CH31" s="606"/>
      <c r="CI31" s="606"/>
      <c r="CJ31" s="606"/>
      <c r="CK31" s="606"/>
      <c r="CL31" s="606"/>
      <c r="CM31" s="606"/>
      <c r="CN31" s="606"/>
      <c r="CO31" s="606"/>
      <c r="CP31" s="606"/>
      <c r="CQ31" s="607"/>
      <c r="CR31" s="608">
        <v>1198</v>
      </c>
      <c r="CS31" s="621"/>
      <c r="CT31" s="621"/>
      <c r="CU31" s="621"/>
      <c r="CV31" s="621"/>
      <c r="CW31" s="621"/>
      <c r="CX31" s="621"/>
      <c r="CY31" s="622"/>
      <c r="CZ31" s="611">
        <v>0</v>
      </c>
      <c r="DA31" s="623"/>
      <c r="DB31" s="623"/>
      <c r="DC31" s="624"/>
      <c r="DD31" s="614">
        <v>1198</v>
      </c>
      <c r="DE31" s="621"/>
      <c r="DF31" s="621"/>
      <c r="DG31" s="621"/>
      <c r="DH31" s="621"/>
      <c r="DI31" s="621"/>
      <c r="DJ31" s="621"/>
      <c r="DK31" s="622"/>
      <c r="DL31" s="614">
        <v>1198</v>
      </c>
      <c r="DM31" s="621"/>
      <c r="DN31" s="621"/>
      <c r="DO31" s="621"/>
      <c r="DP31" s="621"/>
      <c r="DQ31" s="621"/>
      <c r="DR31" s="621"/>
      <c r="DS31" s="621"/>
      <c r="DT31" s="621"/>
      <c r="DU31" s="621"/>
      <c r="DV31" s="622"/>
      <c r="DW31" s="611">
        <v>0</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275312</v>
      </c>
      <c r="S32" s="609"/>
      <c r="T32" s="609"/>
      <c r="U32" s="609"/>
      <c r="V32" s="609"/>
      <c r="W32" s="609"/>
      <c r="X32" s="609"/>
      <c r="Y32" s="610"/>
      <c r="Z32" s="646">
        <v>5.8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99.7</v>
      </c>
      <c r="BH32" s="621"/>
      <c r="BI32" s="621"/>
      <c r="BJ32" s="621"/>
      <c r="BK32" s="621"/>
      <c r="BL32" s="621"/>
      <c r="BM32" s="612">
        <v>98.5</v>
      </c>
      <c r="BN32" s="621"/>
      <c r="BO32" s="621"/>
      <c r="BP32" s="621"/>
      <c r="BQ32" s="644"/>
      <c r="BR32" s="679">
        <v>99.4</v>
      </c>
      <c r="BS32" s="621"/>
      <c r="BT32" s="621"/>
      <c r="BU32" s="621"/>
      <c r="BV32" s="621"/>
      <c r="BW32" s="621"/>
      <c r="BX32" s="612">
        <v>98.1</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1438</v>
      </c>
      <c r="S33" s="609"/>
      <c r="T33" s="609"/>
      <c r="U33" s="609"/>
      <c r="V33" s="609"/>
      <c r="W33" s="609"/>
      <c r="X33" s="609"/>
      <c r="Y33" s="610"/>
      <c r="Z33" s="646">
        <v>0</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99.8</v>
      </c>
      <c r="BH33" s="593"/>
      <c r="BI33" s="593"/>
      <c r="BJ33" s="593"/>
      <c r="BK33" s="593"/>
      <c r="BL33" s="593"/>
      <c r="BM33" s="639">
        <v>99.3</v>
      </c>
      <c r="BN33" s="593"/>
      <c r="BO33" s="593"/>
      <c r="BP33" s="593"/>
      <c r="BQ33" s="656"/>
      <c r="BR33" s="669">
        <v>99.7</v>
      </c>
      <c r="BS33" s="593"/>
      <c r="BT33" s="593"/>
      <c r="BU33" s="593"/>
      <c r="BV33" s="593"/>
      <c r="BW33" s="593"/>
      <c r="BX33" s="639">
        <v>99.3</v>
      </c>
      <c r="BY33" s="593"/>
      <c r="BZ33" s="593"/>
      <c r="CA33" s="593"/>
      <c r="CB33" s="656"/>
      <c r="CD33" s="605" t="s">
        <v>308</v>
      </c>
      <c r="CE33" s="606"/>
      <c r="CF33" s="606"/>
      <c r="CG33" s="606"/>
      <c r="CH33" s="606"/>
      <c r="CI33" s="606"/>
      <c r="CJ33" s="606"/>
      <c r="CK33" s="606"/>
      <c r="CL33" s="606"/>
      <c r="CM33" s="606"/>
      <c r="CN33" s="606"/>
      <c r="CO33" s="606"/>
      <c r="CP33" s="606"/>
      <c r="CQ33" s="607"/>
      <c r="CR33" s="608">
        <v>2220253</v>
      </c>
      <c r="CS33" s="621"/>
      <c r="CT33" s="621"/>
      <c r="CU33" s="621"/>
      <c r="CV33" s="621"/>
      <c r="CW33" s="621"/>
      <c r="CX33" s="621"/>
      <c r="CY33" s="622"/>
      <c r="CZ33" s="611">
        <v>50.4</v>
      </c>
      <c r="DA33" s="623"/>
      <c r="DB33" s="623"/>
      <c r="DC33" s="624"/>
      <c r="DD33" s="614">
        <v>1985753</v>
      </c>
      <c r="DE33" s="621"/>
      <c r="DF33" s="621"/>
      <c r="DG33" s="621"/>
      <c r="DH33" s="621"/>
      <c r="DI33" s="621"/>
      <c r="DJ33" s="621"/>
      <c r="DK33" s="622"/>
      <c r="DL33" s="614">
        <v>1449864</v>
      </c>
      <c r="DM33" s="621"/>
      <c r="DN33" s="621"/>
      <c r="DO33" s="621"/>
      <c r="DP33" s="621"/>
      <c r="DQ33" s="621"/>
      <c r="DR33" s="621"/>
      <c r="DS33" s="621"/>
      <c r="DT33" s="621"/>
      <c r="DU33" s="621"/>
      <c r="DV33" s="622"/>
      <c r="DW33" s="611">
        <v>42.4</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136313</v>
      </c>
      <c r="S34" s="609"/>
      <c r="T34" s="609"/>
      <c r="U34" s="609"/>
      <c r="V34" s="609"/>
      <c r="W34" s="609"/>
      <c r="X34" s="609"/>
      <c r="Y34" s="610"/>
      <c r="Z34" s="646">
        <v>2.9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835886</v>
      </c>
      <c r="CS34" s="609"/>
      <c r="CT34" s="609"/>
      <c r="CU34" s="609"/>
      <c r="CV34" s="609"/>
      <c r="CW34" s="609"/>
      <c r="CX34" s="609"/>
      <c r="CY34" s="610"/>
      <c r="CZ34" s="611">
        <v>19</v>
      </c>
      <c r="DA34" s="623"/>
      <c r="DB34" s="623"/>
      <c r="DC34" s="624"/>
      <c r="DD34" s="614">
        <v>708437</v>
      </c>
      <c r="DE34" s="609"/>
      <c r="DF34" s="609"/>
      <c r="DG34" s="609"/>
      <c r="DH34" s="609"/>
      <c r="DI34" s="609"/>
      <c r="DJ34" s="609"/>
      <c r="DK34" s="610"/>
      <c r="DL34" s="614">
        <v>649273</v>
      </c>
      <c r="DM34" s="609"/>
      <c r="DN34" s="609"/>
      <c r="DO34" s="609"/>
      <c r="DP34" s="609"/>
      <c r="DQ34" s="609"/>
      <c r="DR34" s="609"/>
      <c r="DS34" s="609"/>
      <c r="DT34" s="609"/>
      <c r="DU34" s="609"/>
      <c r="DV34" s="610"/>
      <c r="DW34" s="611">
        <v>19</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t="s">
        <v>122</v>
      </c>
      <c r="S35" s="609"/>
      <c r="T35" s="609"/>
      <c r="U35" s="609"/>
      <c r="V35" s="609"/>
      <c r="W35" s="609"/>
      <c r="X35" s="609"/>
      <c r="Y35" s="610"/>
      <c r="Z35" s="646" t="s">
        <v>122</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32432</v>
      </c>
      <c r="CS35" s="621"/>
      <c r="CT35" s="621"/>
      <c r="CU35" s="621"/>
      <c r="CV35" s="621"/>
      <c r="CW35" s="621"/>
      <c r="CX35" s="621"/>
      <c r="CY35" s="622"/>
      <c r="CZ35" s="611">
        <v>0.7</v>
      </c>
      <c r="DA35" s="623"/>
      <c r="DB35" s="623"/>
      <c r="DC35" s="624"/>
      <c r="DD35" s="614">
        <v>30124</v>
      </c>
      <c r="DE35" s="621"/>
      <c r="DF35" s="621"/>
      <c r="DG35" s="621"/>
      <c r="DH35" s="621"/>
      <c r="DI35" s="621"/>
      <c r="DJ35" s="621"/>
      <c r="DK35" s="622"/>
      <c r="DL35" s="614">
        <v>18160</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302811</v>
      </c>
      <c r="S36" s="609"/>
      <c r="T36" s="609"/>
      <c r="U36" s="609"/>
      <c r="V36" s="609"/>
      <c r="W36" s="609"/>
      <c r="X36" s="609"/>
      <c r="Y36" s="610"/>
      <c r="Z36" s="646">
        <v>6.4</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636546</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10247</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753669</v>
      </c>
      <c r="CS36" s="609"/>
      <c r="CT36" s="609"/>
      <c r="CU36" s="609"/>
      <c r="CV36" s="609"/>
      <c r="CW36" s="609"/>
      <c r="CX36" s="609"/>
      <c r="CY36" s="610"/>
      <c r="CZ36" s="611">
        <v>17.100000000000001</v>
      </c>
      <c r="DA36" s="623"/>
      <c r="DB36" s="623"/>
      <c r="DC36" s="624"/>
      <c r="DD36" s="614">
        <v>722124</v>
      </c>
      <c r="DE36" s="609"/>
      <c r="DF36" s="609"/>
      <c r="DG36" s="609"/>
      <c r="DH36" s="609"/>
      <c r="DI36" s="609"/>
      <c r="DJ36" s="609"/>
      <c r="DK36" s="610"/>
      <c r="DL36" s="614">
        <v>469686</v>
      </c>
      <c r="DM36" s="609"/>
      <c r="DN36" s="609"/>
      <c r="DO36" s="609"/>
      <c r="DP36" s="609"/>
      <c r="DQ36" s="609"/>
      <c r="DR36" s="609"/>
      <c r="DS36" s="609"/>
      <c r="DT36" s="609"/>
      <c r="DU36" s="609"/>
      <c r="DV36" s="610"/>
      <c r="DW36" s="611">
        <v>13.7</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62647</v>
      </c>
      <c r="S37" s="609"/>
      <c r="T37" s="609"/>
      <c r="U37" s="609"/>
      <c r="V37" s="609"/>
      <c r="W37" s="609"/>
      <c r="X37" s="609"/>
      <c r="Y37" s="610"/>
      <c r="Z37" s="646">
        <v>1.3</v>
      </c>
      <c r="AA37" s="646"/>
      <c r="AB37" s="646"/>
      <c r="AC37" s="646"/>
      <c r="AD37" s="647">
        <v>17</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240000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-3888</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159433</v>
      </c>
      <c r="CS37" s="621"/>
      <c r="CT37" s="621"/>
      <c r="CU37" s="621"/>
      <c r="CV37" s="621"/>
      <c r="CW37" s="621"/>
      <c r="CX37" s="621"/>
      <c r="CY37" s="622"/>
      <c r="CZ37" s="611">
        <v>3.6</v>
      </c>
      <c r="DA37" s="623"/>
      <c r="DB37" s="623"/>
      <c r="DC37" s="624"/>
      <c r="DD37" s="614">
        <v>150129</v>
      </c>
      <c r="DE37" s="621"/>
      <c r="DF37" s="621"/>
      <c r="DG37" s="621"/>
      <c r="DH37" s="621"/>
      <c r="DI37" s="621"/>
      <c r="DJ37" s="621"/>
      <c r="DK37" s="622"/>
      <c r="DL37" s="614">
        <v>148618</v>
      </c>
      <c r="DM37" s="621"/>
      <c r="DN37" s="621"/>
      <c r="DO37" s="621"/>
      <c r="DP37" s="621"/>
      <c r="DQ37" s="621"/>
      <c r="DR37" s="621"/>
      <c r="DS37" s="621"/>
      <c r="DT37" s="621"/>
      <c r="DU37" s="621"/>
      <c r="DV37" s="622"/>
      <c r="DW37" s="611">
        <v>4.3</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t="s">
        <v>122</v>
      </c>
      <c r="S38" s="609"/>
      <c r="T38" s="609"/>
      <c r="U38" s="609"/>
      <c r="V38" s="609"/>
      <c r="W38" s="609"/>
      <c r="X38" s="609"/>
      <c r="Y38" s="610"/>
      <c r="Z38" s="646" t="s">
        <v>122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18224</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1267</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378322</v>
      </c>
      <c r="CS38" s="609"/>
      <c r="CT38" s="609"/>
      <c r="CU38" s="609"/>
      <c r="CV38" s="609"/>
      <c r="CW38" s="609"/>
      <c r="CX38" s="609"/>
      <c r="CY38" s="610"/>
      <c r="CZ38" s="611">
        <v>8.6</v>
      </c>
      <c r="DA38" s="623"/>
      <c r="DB38" s="623"/>
      <c r="DC38" s="624"/>
      <c r="DD38" s="614">
        <v>322078</v>
      </c>
      <c r="DE38" s="609"/>
      <c r="DF38" s="609"/>
      <c r="DG38" s="609"/>
      <c r="DH38" s="609"/>
      <c r="DI38" s="609"/>
      <c r="DJ38" s="609"/>
      <c r="DK38" s="610"/>
      <c r="DL38" s="614">
        <v>312745</v>
      </c>
      <c r="DM38" s="609"/>
      <c r="DN38" s="609"/>
      <c r="DO38" s="609"/>
      <c r="DP38" s="609"/>
      <c r="DQ38" s="609"/>
      <c r="DR38" s="609"/>
      <c r="DS38" s="609"/>
      <c r="DT38" s="609"/>
      <c r="DU38" s="609"/>
      <c r="DV38" s="610"/>
      <c r="DW38" s="611">
        <v>9.1</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2002</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203218</v>
      </c>
      <c r="CS39" s="621"/>
      <c r="CT39" s="621"/>
      <c r="CU39" s="621"/>
      <c r="CV39" s="621"/>
      <c r="CW39" s="621"/>
      <c r="CX39" s="621"/>
      <c r="CY39" s="622"/>
      <c r="CZ39" s="611">
        <v>4.5999999999999996</v>
      </c>
      <c r="DA39" s="623"/>
      <c r="DB39" s="623"/>
      <c r="DC39" s="624"/>
      <c r="DD39" s="614">
        <v>202990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16726</v>
      </c>
      <c r="CS40" s="609"/>
      <c r="CT40" s="609"/>
      <c r="CU40" s="609"/>
      <c r="CV40" s="609"/>
      <c r="CW40" s="609"/>
      <c r="CX40" s="609"/>
      <c r="CY40" s="610"/>
      <c r="CZ40" s="611">
        <v>0.4</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4768220</v>
      </c>
      <c r="S41" s="633"/>
      <c r="T41" s="633"/>
      <c r="U41" s="633"/>
      <c r="V41" s="633"/>
      <c r="W41" s="633"/>
      <c r="X41" s="633"/>
      <c r="Y41" s="636"/>
      <c r="Z41" s="637">
        <v>100</v>
      </c>
      <c r="AA41" s="637"/>
      <c r="AB41" s="637"/>
      <c r="AC41" s="637"/>
      <c r="AD41" s="638">
        <v>3420138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80766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297556</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411</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607260</v>
      </c>
      <c r="CS42" s="621"/>
      <c r="CT42" s="621"/>
      <c r="CU42" s="621"/>
      <c r="CV42" s="621"/>
      <c r="CW42" s="621"/>
      <c r="CX42" s="621"/>
      <c r="CY42" s="622"/>
      <c r="CZ42" s="611">
        <v>13.8</v>
      </c>
      <c r="DA42" s="623"/>
      <c r="DB42" s="623"/>
      <c r="DC42" s="624"/>
      <c r="DD42" s="614">
        <v>465054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34464</v>
      </c>
      <c r="CS43" s="621"/>
      <c r="CT43" s="621"/>
      <c r="CU43" s="621"/>
      <c r="CV43" s="621"/>
      <c r="CW43" s="621"/>
      <c r="CX43" s="621"/>
      <c r="CY43" s="622"/>
      <c r="CZ43" s="611">
        <v>0.8</v>
      </c>
      <c r="DA43" s="623"/>
      <c r="DB43" s="623"/>
      <c r="DC43" s="624"/>
      <c r="DD43" s="614">
        <v>34464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607260</v>
      </c>
      <c r="CS44" s="609"/>
      <c r="CT44" s="609"/>
      <c r="CU44" s="609"/>
      <c r="CV44" s="609"/>
      <c r="CW44" s="609"/>
      <c r="CX44" s="609"/>
      <c r="CY44" s="610"/>
      <c r="CZ44" s="611">
        <v>13.8</v>
      </c>
      <c r="DA44" s="612"/>
      <c r="DB44" s="612"/>
      <c r="DC44" s="613"/>
      <c r="DD44" s="614">
        <v>465054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227957</v>
      </c>
      <c r="CS45" s="621"/>
      <c r="CT45" s="621"/>
      <c r="CU45" s="621"/>
      <c r="CV45" s="621"/>
      <c r="CW45" s="621"/>
      <c r="CX45" s="621"/>
      <c r="CY45" s="622"/>
      <c r="CZ45" s="611">
        <v>5.2</v>
      </c>
      <c r="DA45" s="623"/>
      <c r="DB45" s="623"/>
      <c r="DC45" s="624"/>
      <c r="DD45" s="614">
        <v>100535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373261</v>
      </c>
      <c r="CS46" s="609"/>
      <c r="CT46" s="609"/>
      <c r="CU46" s="609"/>
      <c r="CV46" s="609"/>
      <c r="CW46" s="609"/>
      <c r="CX46" s="609"/>
      <c r="CY46" s="610"/>
      <c r="CZ46" s="611">
        <v>8.5</v>
      </c>
      <c r="DA46" s="612"/>
      <c r="DB46" s="612"/>
      <c r="DC46" s="613"/>
      <c r="DD46" s="614">
        <v>358477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4405292</v>
      </c>
      <c r="CS49" s="593"/>
      <c r="CT49" s="593"/>
      <c r="CU49" s="593"/>
      <c r="CV49" s="593"/>
      <c r="CW49" s="593"/>
      <c r="CX49" s="593"/>
      <c r="CY49" s="594"/>
      <c r="CZ49" s="595">
        <v>100</v>
      </c>
      <c r="DA49" s="596"/>
      <c r="DB49" s="596"/>
      <c r="DC49" s="597"/>
      <c r="DD49" s="598">
        <v>3640889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EChKrBA12bnCZovudwO02SLtQ6B0U/ljbMNFCYxz+X3nxyWvNM0ghpb+xZhRezd7lcQvKmrOmUV6lkN09kcgQ==" saltValue="BpOh56FE+EWhWLHzrqDf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4775</v>
      </c>
      <c r="R7" s="1090"/>
      <c r="S7" s="1090"/>
      <c r="T7" s="1090"/>
      <c r="U7" s="1090"/>
      <c r="V7" s="1090">
        <v>4412</v>
      </c>
      <c r="W7" s="1090"/>
      <c r="X7" s="1090"/>
      <c r="Y7" s="1090"/>
      <c r="Z7" s="1090"/>
      <c r="AA7" s="1090">
        <v>363</v>
      </c>
      <c r="AB7" s="1090"/>
      <c r="AC7" s="1090"/>
      <c r="AD7" s="1090"/>
      <c r="AE7" s="1091"/>
      <c r="AF7" s="1092">
        <v>343</v>
      </c>
      <c r="AG7" s="1093"/>
      <c r="AH7" s="1093"/>
      <c r="AI7" s="1093"/>
      <c r="AJ7" s="1094"/>
      <c r="AK7" s="1095" t="s">
        <v>543</v>
      </c>
      <c r="AL7" s="1096"/>
      <c r="AM7" s="1096"/>
      <c r="AN7" s="1096"/>
      <c r="AO7" s="1096"/>
      <c r="AP7" s="1096">
        <v>266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4775</v>
      </c>
      <c r="R23" s="1048"/>
      <c r="S23" s="1048"/>
      <c r="T23" s="1048"/>
      <c r="U23" s="1048"/>
      <c r="V23" s="1048">
        <v>4412</v>
      </c>
      <c r="W23" s="1048"/>
      <c r="X23" s="1048"/>
      <c r="Y23" s="1048"/>
      <c r="Z23" s="1048"/>
      <c r="AA23" s="1048">
        <v>363</v>
      </c>
      <c r="AB23" s="1048"/>
      <c r="AC23" s="1048"/>
      <c r="AD23" s="1048"/>
      <c r="AE23" s="1055"/>
      <c r="AF23" s="1056">
        <v>343</v>
      </c>
      <c r="AG23" s="1048"/>
      <c r="AH23" s="1048"/>
      <c r="AI23" s="1048"/>
      <c r="AJ23" s="1057"/>
      <c r="AK23" s="1058"/>
      <c r="AL23" s="1059"/>
      <c r="AM23" s="1059"/>
      <c r="AN23" s="1059"/>
      <c r="AO23" s="1059"/>
      <c r="AP23" s="1048">
        <v>266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1172</v>
      </c>
      <c r="R28" s="1038"/>
      <c r="S28" s="1038"/>
      <c r="T28" s="1038"/>
      <c r="U28" s="1038"/>
      <c r="V28" s="1038">
        <v>1164</v>
      </c>
      <c r="W28" s="1038"/>
      <c r="X28" s="1038"/>
      <c r="Y28" s="1038"/>
      <c r="Z28" s="1038"/>
      <c r="AA28" s="1038">
        <v>8</v>
      </c>
      <c r="AB28" s="1038"/>
      <c r="AC28" s="1038"/>
      <c r="AD28" s="1038"/>
      <c r="AE28" s="1039"/>
      <c r="AF28" s="1040">
        <v>8</v>
      </c>
      <c r="AG28" s="1038"/>
      <c r="AH28" s="1038"/>
      <c r="AI28" s="1038"/>
      <c r="AJ28" s="1041"/>
      <c r="AK28" s="1029">
        <v>113</v>
      </c>
      <c r="AL28" s="1030"/>
      <c r="AM28" s="1030"/>
      <c r="AN28" s="1030"/>
      <c r="AO28" s="1030"/>
      <c r="AP28" s="1030" t="s">
        <v>543</v>
      </c>
      <c r="AQ28" s="1030"/>
      <c r="AR28" s="1030"/>
      <c r="AS28" s="1030"/>
      <c r="AT28" s="1030"/>
      <c r="AU28" s="1030" t="s">
        <v>543</v>
      </c>
      <c r="AV28" s="1030"/>
      <c r="AW28" s="1030"/>
      <c r="AX28" s="1030"/>
      <c r="AY28" s="1030"/>
      <c r="AZ28" s="1031" t="s">
        <v>543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918</v>
      </c>
      <c r="R29" s="1026"/>
      <c r="S29" s="1026"/>
      <c r="T29" s="1026"/>
      <c r="U29" s="1026"/>
      <c r="V29" s="1026">
        <v>890</v>
      </c>
      <c r="W29" s="1026"/>
      <c r="X29" s="1026"/>
      <c r="Y29" s="1026"/>
      <c r="Z29" s="1026"/>
      <c r="AA29" s="1026">
        <v>28</v>
      </c>
      <c r="AB29" s="1026"/>
      <c r="AC29" s="1026"/>
      <c r="AD29" s="1026"/>
      <c r="AE29" s="1027"/>
      <c r="AF29" s="1022">
        <v>28</v>
      </c>
      <c r="AG29" s="1023"/>
      <c r="AH29" s="1023"/>
      <c r="AI29" s="1023"/>
      <c r="AJ29" s="1024"/>
      <c r="AK29" s="967">
        <v>157</v>
      </c>
      <c r="AL29" s="958"/>
      <c r="AM29" s="958"/>
      <c r="AN29" s="958"/>
      <c r="AO29" s="958"/>
      <c r="AP29" s="958" t="s">
        <v>543</v>
      </c>
      <c r="AQ29" s="958"/>
      <c r="AR29" s="958"/>
      <c r="AS29" s="958"/>
      <c r="AT29" s="958"/>
      <c r="AU29" s="958" t="s">
        <v>543</v>
      </c>
      <c r="AV29" s="958"/>
      <c r="AW29" s="958"/>
      <c r="AX29" s="958"/>
      <c r="AY29" s="958"/>
      <c r="AZ29" s="1028" t="s">
        <v>543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173</v>
      </c>
      <c r="R30" s="1026"/>
      <c r="S30" s="1026"/>
      <c r="T30" s="1026"/>
      <c r="U30" s="1026"/>
      <c r="V30" s="1026">
        <v>172</v>
      </c>
      <c r="W30" s="1026"/>
      <c r="X30" s="1026"/>
      <c r="Y30" s="1026"/>
      <c r="Z30" s="1026"/>
      <c r="AA30" s="1026">
        <v>1</v>
      </c>
      <c r="AB30" s="1026"/>
      <c r="AC30" s="1026"/>
      <c r="AD30" s="1026"/>
      <c r="AE30" s="1027"/>
      <c r="AF30" s="1022">
        <v>1</v>
      </c>
      <c r="AG30" s="1023"/>
      <c r="AH30" s="1023"/>
      <c r="AI30" s="1023"/>
      <c r="AJ30" s="1024"/>
      <c r="AK30" s="967">
        <v>23</v>
      </c>
      <c r="AL30" s="958"/>
      <c r="AM30" s="958"/>
      <c r="AN30" s="958"/>
      <c r="AO30" s="958"/>
      <c r="AP30" s="958" t="s">
        <v>543</v>
      </c>
      <c r="AQ30" s="958"/>
      <c r="AR30" s="958"/>
      <c r="AS30" s="958"/>
      <c r="AT30" s="958"/>
      <c r="AU30" s="958" t="s">
        <v>543</v>
      </c>
      <c r="AV30" s="958"/>
      <c r="AW30" s="958"/>
      <c r="AX30" s="958"/>
      <c r="AY30" s="958"/>
      <c r="AZ30" s="1028" t="s">
        <v>543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341</v>
      </c>
      <c r="R31" s="1026"/>
      <c r="S31" s="1026"/>
      <c r="T31" s="1026"/>
      <c r="U31" s="1026"/>
      <c r="V31" s="1026">
        <v>233</v>
      </c>
      <c r="W31" s="1026"/>
      <c r="X31" s="1026"/>
      <c r="Y31" s="1026"/>
      <c r="Z31" s="1026"/>
      <c r="AA31" s="1026">
        <v>108</v>
      </c>
      <c r="AB31" s="1026"/>
      <c r="AC31" s="1026"/>
      <c r="AD31" s="1026"/>
      <c r="AE31" s="1027"/>
      <c r="AF31" s="1022">
        <v>878</v>
      </c>
      <c r="AG31" s="1023"/>
      <c r="AH31" s="1023"/>
      <c r="AI31" s="1023"/>
      <c r="AJ31" s="1024"/>
      <c r="AK31" s="967">
        <v>3</v>
      </c>
      <c r="AL31" s="958"/>
      <c r="AM31" s="958"/>
      <c r="AN31" s="958"/>
      <c r="AO31" s="958"/>
      <c r="AP31" s="958">
        <v>390</v>
      </c>
      <c r="AQ31" s="958"/>
      <c r="AR31" s="958"/>
      <c r="AS31" s="958"/>
      <c r="AT31" s="958"/>
      <c r="AU31" s="958">
        <v>22</v>
      </c>
      <c r="AV31" s="958"/>
      <c r="AW31" s="958"/>
      <c r="AX31" s="958"/>
      <c r="AY31" s="958"/>
      <c r="AZ31" s="1028" t="s">
        <v>543</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490</v>
      </c>
      <c r="R32" s="1026"/>
      <c r="S32" s="1026"/>
      <c r="T32" s="1026"/>
      <c r="U32" s="1026"/>
      <c r="V32" s="1026">
        <v>447</v>
      </c>
      <c r="W32" s="1026"/>
      <c r="X32" s="1026"/>
      <c r="Y32" s="1026"/>
      <c r="Z32" s="1026"/>
      <c r="AA32" s="1026">
        <v>43</v>
      </c>
      <c r="AB32" s="1026"/>
      <c r="AC32" s="1026"/>
      <c r="AD32" s="1026"/>
      <c r="AE32" s="1027"/>
      <c r="AF32" s="1022">
        <v>237</v>
      </c>
      <c r="AG32" s="1023"/>
      <c r="AH32" s="1023"/>
      <c r="AI32" s="1023"/>
      <c r="AJ32" s="1024"/>
      <c r="AK32" s="967">
        <v>240</v>
      </c>
      <c r="AL32" s="958"/>
      <c r="AM32" s="958"/>
      <c r="AN32" s="958"/>
      <c r="AO32" s="958"/>
      <c r="AP32" s="958">
        <v>1890</v>
      </c>
      <c r="AQ32" s="958"/>
      <c r="AR32" s="958"/>
      <c r="AS32" s="958"/>
      <c r="AT32" s="958"/>
      <c r="AU32" s="958">
        <v>1518</v>
      </c>
      <c r="AV32" s="958"/>
      <c r="AW32" s="958"/>
      <c r="AX32" s="958"/>
      <c r="AY32" s="958"/>
      <c r="AZ32" s="1028" t="s">
        <v>543</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1152</v>
      </c>
      <c r="AG63" s="946"/>
      <c r="AH63" s="946"/>
      <c r="AI63" s="946"/>
      <c r="AJ63" s="1009"/>
      <c r="AK63" s="1010"/>
      <c r="AL63" s="950"/>
      <c r="AM63" s="950"/>
      <c r="AN63" s="950"/>
      <c r="AO63" s="950"/>
      <c r="AP63" s="946">
        <v>2280</v>
      </c>
      <c r="AQ63" s="946"/>
      <c r="AR63" s="946"/>
      <c r="AS63" s="946"/>
      <c r="AT63" s="946"/>
      <c r="AU63" s="946">
        <v>1540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544</v>
      </c>
      <c r="C68" s="973"/>
      <c r="D68" s="973"/>
      <c r="E68" s="973"/>
      <c r="F68" s="973"/>
      <c r="G68" s="973"/>
      <c r="H68" s="973"/>
      <c r="I68" s="973"/>
      <c r="J68" s="973"/>
      <c r="K68" s="973"/>
      <c r="L68" s="973"/>
      <c r="M68" s="973"/>
      <c r="N68" s="973"/>
      <c r="O68" s="973"/>
      <c r="P68" s="974"/>
      <c r="Q68" s="975">
        <v>422</v>
      </c>
      <c r="R68" s="969"/>
      <c r="S68" s="969"/>
      <c r="T68" s="969"/>
      <c r="U68" s="969"/>
      <c r="V68" s="969">
        <v>352</v>
      </c>
      <c r="W68" s="969"/>
      <c r="X68" s="969"/>
      <c r="Y68" s="969"/>
      <c r="Z68" s="969"/>
      <c r="AA68" s="969">
        <v>70</v>
      </c>
      <c r="AB68" s="969"/>
      <c r="AC68" s="969"/>
      <c r="AD68" s="969"/>
      <c r="AE68" s="969"/>
      <c r="AF68" s="969">
        <v>70</v>
      </c>
      <c r="AG68" s="969"/>
      <c r="AH68" s="969"/>
      <c r="AI68" s="969"/>
      <c r="AJ68" s="969"/>
      <c r="AK68" s="969" t="s">
        <v>543</v>
      </c>
      <c r="AL68" s="969"/>
      <c r="AM68" s="969"/>
      <c r="AN68" s="969"/>
      <c r="AO68" s="969"/>
      <c r="AP68" s="969" t="s">
        <v>543</v>
      </c>
      <c r="AQ68" s="969"/>
      <c r="AR68" s="969"/>
      <c r="AS68" s="969"/>
      <c r="AT68" s="969"/>
      <c r="AU68" s="969" t="s">
        <v>543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545</v>
      </c>
      <c r="C69" s="962"/>
      <c r="D69" s="962"/>
      <c r="E69" s="962"/>
      <c r="F69" s="962"/>
      <c r="G69" s="962"/>
      <c r="H69" s="962"/>
      <c r="I69" s="962"/>
      <c r="J69" s="962"/>
      <c r="K69" s="962"/>
      <c r="L69" s="962"/>
      <c r="M69" s="962"/>
      <c r="N69" s="962"/>
      <c r="O69" s="962"/>
      <c r="P69" s="963"/>
      <c r="Q69" s="964">
        <v>152</v>
      </c>
      <c r="R69" s="958"/>
      <c r="S69" s="958"/>
      <c r="T69" s="958"/>
      <c r="U69" s="958"/>
      <c r="V69" s="958">
        <v>117</v>
      </c>
      <c r="W69" s="958"/>
      <c r="X69" s="958"/>
      <c r="Y69" s="958"/>
      <c r="Z69" s="958"/>
      <c r="AA69" s="958">
        <v>35</v>
      </c>
      <c r="AB69" s="958"/>
      <c r="AC69" s="958"/>
      <c r="AD69" s="958"/>
      <c r="AE69" s="958"/>
      <c r="AF69" s="958">
        <v>35</v>
      </c>
      <c r="AG69" s="958"/>
      <c r="AH69" s="958"/>
      <c r="AI69" s="958"/>
      <c r="AJ69" s="958"/>
      <c r="AK69" s="958">
        <v>17</v>
      </c>
      <c r="AL69" s="958"/>
      <c r="AM69" s="958"/>
      <c r="AN69" s="958"/>
      <c r="AO69" s="958"/>
      <c r="AP69" s="958" t="s">
        <v>543</v>
      </c>
      <c r="AQ69" s="958"/>
      <c r="AR69" s="958"/>
      <c r="AS69" s="958"/>
      <c r="AT69" s="958"/>
      <c r="AU69" s="958" t="s">
        <v>543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546</v>
      </c>
      <c r="C70" s="962"/>
      <c r="D70" s="962"/>
      <c r="E70" s="962"/>
      <c r="F70" s="962"/>
      <c r="G70" s="962"/>
      <c r="H70" s="962"/>
      <c r="I70" s="962"/>
      <c r="J70" s="962"/>
      <c r="K70" s="962"/>
      <c r="L70" s="962"/>
      <c r="M70" s="962"/>
      <c r="N70" s="962"/>
      <c r="O70" s="962"/>
      <c r="P70" s="963"/>
      <c r="Q70" s="964">
        <v>3135</v>
      </c>
      <c r="R70" s="958"/>
      <c r="S70" s="958"/>
      <c r="T70" s="958"/>
      <c r="U70" s="958"/>
      <c r="V70" s="958">
        <v>2974</v>
      </c>
      <c r="W70" s="958"/>
      <c r="X70" s="958"/>
      <c r="Y70" s="958"/>
      <c r="Z70" s="958"/>
      <c r="AA70" s="958">
        <v>161</v>
      </c>
      <c r="AB70" s="958"/>
      <c r="AC70" s="958"/>
      <c r="AD70" s="958"/>
      <c r="AE70" s="958"/>
      <c r="AF70" s="958">
        <v>161</v>
      </c>
      <c r="AG70" s="958"/>
      <c r="AH70" s="958"/>
      <c r="AI70" s="958"/>
      <c r="AJ70" s="958"/>
      <c r="AK70" s="958">
        <v>3</v>
      </c>
      <c r="AL70" s="958"/>
      <c r="AM70" s="958"/>
      <c r="AN70" s="958"/>
      <c r="AO70" s="958"/>
      <c r="AP70" s="958" t="s">
        <v>543</v>
      </c>
      <c r="AQ70" s="958"/>
      <c r="AR70" s="958"/>
      <c r="AS70" s="958"/>
      <c r="AT70" s="958"/>
      <c r="AU70" s="958" t="s">
        <v>543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547</v>
      </c>
      <c r="C71" s="962"/>
      <c r="D71" s="962"/>
      <c r="E71" s="962"/>
      <c r="F71" s="962"/>
      <c r="G71" s="962"/>
      <c r="H71" s="962"/>
      <c r="I71" s="962"/>
      <c r="J71" s="962"/>
      <c r="K71" s="962"/>
      <c r="L71" s="962"/>
      <c r="M71" s="962"/>
      <c r="N71" s="962"/>
      <c r="O71" s="962"/>
      <c r="P71" s="963"/>
      <c r="Q71" s="964">
        <v>1205</v>
      </c>
      <c r="R71" s="958"/>
      <c r="S71" s="958"/>
      <c r="T71" s="958"/>
      <c r="U71" s="958"/>
      <c r="V71" s="958">
        <v>1167</v>
      </c>
      <c r="W71" s="958"/>
      <c r="X71" s="958"/>
      <c r="Y71" s="958"/>
      <c r="Z71" s="958"/>
      <c r="AA71" s="958">
        <v>38</v>
      </c>
      <c r="AB71" s="958"/>
      <c r="AC71" s="958"/>
      <c r="AD71" s="958"/>
      <c r="AE71" s="958"/>
      <c r="AF71" s="958">
        <v>38</v>
      </c>
      <c r="AG71" s="958"/>
      <c r="AH71" s="958"/>
      <c r="AI71" s="958"/>
      <c r="AJ71" s="958"/>
      <c r="AK71" s="958" t="s">
        <v>543</v>
      </c>
      <c r="AL71" s="958"/>
      <c r="AM71" s="958"/>
      <c r="AN71" s="958"/>
      <c r="AO71" s="958"/>
      <c r="AP71" s="958" t="s">
        <v>543</v>
      </c>
      <c r="AQ71" s="958"/>
      <c r="AR71" s="958"/>
      <c r="AS71" s="958"/>
      <c r="AT71" s="958"/>
      <c r="AU71" s="958" t="s">
        <v>543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548</v>
      </c>
      <c r="C72" s="962"/>
      <c r="D72" s="962"/>
      <c r="E72" s="962"/>
      <c r="F72" s="962"/>
      <c r="G72" s="962"/>
      <c r="H72" s="962"/>
      <c r="I72" s="962"/>
      <c r="J72" s="962"/>
      <c r="K72" s="962"/>
      <c r="L72" s="962"/>
      <c r="M72" s="962"/>
      <c r="N72" s="962"/>
      <c r="O72" s="962"/>
      <c r="P72" s="963"/>
      <c r="Q72" s="964">
        <v>4407</v>
      </c>
      <c r="R72" s="958"/>
      <c r="S72" s="958"/>
      <c r="T72" s="958"/>
      <c r="U72" s="958"/>
      <c r="V72" s="958">
        <v>4087</v>
      </c>
      <c r="W72" s="958"/>
      <c r="X72" s="958"/>
      <c r="Y72" s="958"/>
      <c r="Z72" s="958"/>
      <c r="AA72" s="958">
        <v>320</v>
      </c>
      <c r="AB72" s="958"/>
      <c r="AC72" s="958"/>
      <c r="AD72" s="958"/>
      <c r="AE72" s="958"/>
      <c r="AF72" s="958">
        <v>320</v>
      </c>
      <c r="AG72" s="958"/>
      <c r="AH72" s="958"/>
      <c r="AI72" s="958"/>
      <c r="AJ72" s="958"/>
      <c r="AK72" s="958">
        <v>507</v>
      </c>
      <c r="AL72" s="958"/>
      <c r="AM72" s="958"/>
      <c r="AN72" s="958"/>
      <c r="AO72" s="958"/>
      <c r="AP72" s="958" t="s">
        <v>543</v>
      </c>
      <c r="AQ72" s="958"/>
      <c r="AR72" s="958"/>
      <c r="AS72" s="958"/>
      <c r="AT72" s="958"/>
      <c r="AU72" s="958" t="s">
        <v>543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549</v>
      </c>
      <c r="C73" s="962"/>
      <c r="D73" s="962"/>
      <c r="E73" s="962"/>
      <c r="F73" s="962"/>
      <c r="G73" s="962"/>
      <c r="H73" s="962"/>
      <c r="I73" s="962"/>
      <c r="J73" s="962"/>
      <c r="K73" s="962"/>
      <c r="L73" s="962"/>
      <c r="M73" s="962"/>
      <c r="N73" s="962"/>
      <c r="O73" s="962"/>
      <c r="P73" s="963"/>
      <c r="Q73" s="964">
        <v>1092963</v>
      </c>
      <c r="R73" s="958"/>
      <c r="S73" s="958"/>
      <c r="T73" s="958"/>
      <c r="U73" s="958"/>
      <c r="V73" s="958">
        <v>1080088</v>
      </c>
      <c r="W73" s="958"/>
      <c r="X73" s="958"/>
      <c r="Y73" s="958"/>
      <c r="Z73" s="958"/>
      <c r="AA73" s="958">
        <v>12875</v>
      </c>
      <c r="AB73" s="958"/>
      <c r="AC73" s="958"/>
      <c r="AD73" s="958"/>
      <c r="AE73" s="958"/>
      <c r="AF73" s="958">
        <v>12875</v>
      </c>
      <c r="AG73" s="958"/>
      <c r="AH73" s="958"/>
      <c r="AI73" s="958"/>
      <c r="AJ73" s="958"/>
      <c r="AK73" s="958">
        <v>8791</v>
      </c>
      <c r="AL73" s="958"/>
      <c r="AM73" s="958"/>
      <c r="AN73" s="958"/>
      <c r="AO73" s="958"/>
      <c r="AP73" s="958" t="s">
        <v>543</v>
      </c>
      <c r="AQ73" s="958"/>
      <c r="AR73" s="958"/>
      <c r="AS73" s="958"/>
      <c r="AT73" s="958"/>
      <c r="AU73" s="958" t="s">
        <v>543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13499</v>
      </c>
      <c r="AG88" s="946"/>
      <c r="AH88" s="946"/>
      <c r="AI88" s="946"/>
      <c r="AJ88" s="946"/>
      <c r="AK88" s="950"/>
      <c r="AL88" s="950"/>
      <c r="AM88" s="950"/>
      <c r="AN88" s="950"/>
      <c r="AO88" s="950"/>
      <c r="AP88" s="946" t="s">
        <v>555</v>
      </c>
      <c r="AQ88" s="946"/>
      <c r="AR88" s="946"/>
      <c r="AS88" s="946"/>
      <c r="AT88" s="946"/>
      <c r="AU88" s="946" t="s">
        <v>555</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78793</v>
      </c>
      <c r="AB110" s="876"/>
      <c r="AC110" s="876"/>
      <c r="AD110" s="876"/>
      <c r="AE110" s="877"/>
      <c r="AF110" s="878">
        <v>77524</v>
      </c>
      <c r="AG110" s="876"/>
      <c r="AH110" s="876"/>
      <c r="AI110" s="876"/>
      <c r="AJ110" s="877"/>
      <c r="AK110" s="878">
        <v>76293</v>
      </c>
      <c r="AL110" s="876"/>
      <c r="AM110" s="876"/>
      <c r="AN110" s="876"/>
      <c r="AO110" s="877"/>
      <c r="AP110" s="879">
        <v>2.6</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417070</v>
      </c>
      <c r="BR110" s="829"/>
      <c r="BS110" s="829"/>
      <c r="BT110" s="829"/>
      <c r="BU110" s="829"/>
      <c r="BV110" s="829">
        <v>341282</v>
      </c>
      <c r="BW110" s="829"/>
      <c r="BX110" s="829"/>
      <c r="BY110" s="829"/>
      <c r="BZ110" s="829"/>
      <c r="CA110" s="829">
        <v>266187</v>
      </c>
      <c r="CB110" s="829"/>
      <c r="CC110" s="829"/>
      <c r="CD110" s="829"/>
      <c r="CE110" s="829"/>
      <c r="CF110" s="853">
        <v>9.1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1909941</v>
      </c>
      <c r="BR112" s="804"/>
      <c r="BS112" s="804"/>
      <c r="BT112" s="804"/>
      <c r="BU112" s="804"/>
      <c r="BV112" s="804">
        <v>1819098</v>
      </c>
      <c r="BW112" s="804"/>
      <c r="BX112" s="804"/>
      <c r="BY112" s="804"/>
      <c r="BZ112" s="804"/>
      <c r="CA112" s="804">
        <v>1539334</v>
      </c>
      <c r="CB112" s="804"/>
      <c r="CC112" s="804"/>
      <c r="CD112" s="804"/>
      <c r="CE112" s="804"/>
      <c r="CF112" s="862">
        <v>52.5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199344</v>
      </c>
      <c r="AB113" s="906"/>
      <c r="AC113" s="906"/>
      <c r="AD113" s="906"/>
      <c r="AE113" s="907"/>
      <c r="AF113" s="908">
        <v>179238</v>
      </c>
      <c r="AG113" s="906"/>
      <c r="AH113" s="906"/>
      <c r="AI113" s="906"/>
      <c r="AJ113" s="907"/>
      <c r="AK113" s="908">
        <v>166567</v>
      </c>
      <c r="AL113" s="906"/>
      <c r="AM113" s="906"/>
      <c r="AN113" s="906"/>
      <c r="AO113" s="907"/>
      <c r="AP113" s="909">
        <v>5.7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513118</v>
      </c>
      <c r="BR114" s="804"/>
      <c r="BS114" s="804"/>
      <c r="BT114" s="804"/>
      <c r="BU114" s="804"/>
      <c r="BV114" s="804">
        <v>484175</v>
      </c>
      <c r="BW114" s="804"/>
      <c r="BX114" s="804"/>
      <c r="BY114" s="804"/>
      <c r="BZ114" s="804"/>
      <c r="CA114" s="804">
        <v>481595</v>
      </c>
      <c r="CB114" s="804"/>
      <c r="CC114" s="804"/>
      <c r="CD114" s="804"/>
      <c r="CE114" s="804"/>
      <c r="CF114" s="862">
        <v>16.399999999999999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278137</v>
      </c>
      <c r="AB117" s="890"/>
      <c r="AC117" s="890"/>
      <c r="AD117" s="890"/>
      <c r="AE117" s="891"/>
      <c r="AF117" s="892">
        <v>256762</v>
      </c>
      <c r="AG117" s="890"/>
      <c r="AH117" s="890"/>
      <c r="AI117" s="890"/>
      <c r="AJ117" s="891"/>
      <c r="AK117" s="892">
        <v>242860</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441</v>
      </c>
      <c r="BP119" s="865"/>
      <c r="BQ119" s="866">
        <v>2840129</v>
      </c>
      <c r="BR119" s="832"/>
      <c r="BS119" s="832"/>
      <c r="BT119" s="832"/>
      <c r="BU119" s="832"/>
      <c r="BV119" s="832">
        <v>2644555</v>
      </c>
      <c r="BW119" s="832"/>
      <c r="BX119" s="832"/>
      <c r="BY119" s="832"/>
      <c r="BZ119" s="832"/>
      <c r="CA119" s="832">
        <v>2287116</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2902086</v>
      </c>
      <c r="BR120" s="829"/>
      <c r="BS120" s="829"/>
      <c r="BT120" s="829"/>
      <c r="BU120" s="829"/>
      <c r="BV120" s="829">
        <v>3200493</v>
      </c>
      <c r="BW120" s="829"/>
      <c r="BX120" s="829"/>
      <c r="BY120" s="829"/>
      <c r="BZ120" s="829"/>
      <c r="CA120" s="829">
        <v>3480730</v>
      </c>
      <c r="CB120" s="829"/>
      <c r="CC120" s="829"/>
      <c r="CD120" s="829"/>
      <c r="CE120" s="829"/>
      <c r="CF120" s="853">
        <v>118.7</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1892414</v>
      </c>
      <c r="DH120" s="829"/>
      <c r="DI120" s="829"/>
      <c r="DJ120" s="829"/>
      <c r="DK120" s="829"/>
      <c r="DL120" s="829">
        <v>1795995</v>
      </c>
      <c r="DM120" s="829"/>
      <c r="DN120" s="829"/>
      <c r="DO120" s="829"/>
      <c r="DP120" s="829"/>
      <c r="DQ120" s="829">
        <v>1517504</v>
      </c>
      <c r="DR120" s="829"/>
      <c r="DS120" s="829"/>
      <c r="DT120" s="829"/>
      <c r="DU120" s="829"/>
      <c r="DV120" s="830">
        <v>51.8</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17527</v>
      </c>
      <c r="DH121" s="804"/>
      <c r="DI121" s="804"/>
      <c r="DJ121" s="804"/>
      <c r="DK121" s="804"/>
      <c r="DL121" s="804">
        <v>23103</v>
      </c>
      <c r="DM121" s="804"/>
      <c r="DN121" s="804"/>
      <c r="DO121" s="804"/>
      <c r="DP121" s="804"/>
      <c r="DQ121" s="804">
        <v>21830</v>
      </c>
      <c r="DR121" s="804"/>
      <c r="DS121" s="804"/>
      <c r="DT121" s="804"/>
      <c r="DU121" s="804"/>
      <c r="DV121" s="781">
        <v>0.7</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2693730</v>
      </c>
      <c r="BR122" s="832"/>
      <c r="BS122" s="832"/>
      <c r="BT122" s="832"/>
      <c r="BU122" s="832"/>
      <c r="BV122" s="832">
        <v>2500779</v>
      </c>
      <c r="BW122" s="832"/>
      <c r="BX122" s="832"/>
      <c r="BY122" s="832"/>
      <c r="BZ122" s="832"/>
      <c r="CA122" s="832">
        <v>2304446</v>
      </c>
      <c r="CB122" s="832"/>
      <c r="CC122" s="832"/>
      <c r="CD122" s="832"/>
      <c r="CE122" s="832"/>
      <c r="CF122" s="833">
        <v>78.599999999999994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449</v>
      </c>
      <c r="BP123" s="865"/>
      <c r="BQ123" s="819">
        <v>5595816</v>
      </c>
      <c r="BR123" s="820"/>
      <c r="BS123" s="820"/>
      <c r="BT123" s="820"/>
      <c r="BU123" s="820"/>
      <c r="BV123" s="820">
        <v>5701272</v>
      </c>
      <c r="BW123" s="820"/>
      <c r="BX123" s="820"/>
      <c r="BY123" s="820"/>
      <c r="BZ123" s="820"/>
      <c r="CA123" s="820">
        <v>5785176</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3217331</v>
      </c>
      <c r="AB129" s="767"/>
      <c r="AC129" s="767"/>
      <c r="AD129" s="767"/>
      <c r="AE129" s="768"/>
      <c r="AF129" s="769">
        <v>3154355</v>
      </c>
      <c r="AG129" s="767"/>
      <c r="AH129" s="767"/>
      <c r="AI129" s="767"/>
      <c r="AJ129" s="768"/>
      <c r="AK129" s="769">
        <v>3195414</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261425</v>
      </c>
      <c r="AB130" s="767"/>
      <c r="AC130" s="767"/>
      <c r="AD130" s="767"/>
      <c r="AE130" s="768"/>
      <c r="AF130" s="769">
        <v>252389</v>
      </c>
      <c r="AG130" s="767"/>
      <c r="AH130" s="767"/>
      <c r="AI130" s="767"/>
      <c r="AJ130" s="768"/>
      <c r="AK130" s="769">
        <v>263732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0</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2955906</v>
      </c>
      <c r="AB131" s="751"/>
      <c r="AC131" s="751"/>
      <c r="AD131" s="751"/>
      <c r="AE131" s="752"/>
      <c r="AF131" s="753">
        <v>2901966</v>
      </c>
      <c r="AG131" s="751"/>
      <c r="AH131" s="751"/>
      <c r="AI131" s="751"/>
      <c r="AJ131" s="752"/>
      <c r="AK131" s="753">
        <v>2931682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0.56537657200000002</v>
      </c>
      <c r="AB132" s="732"/>
      <c r="AC132" s="732"/>
      <c r="AD132" s="732"/>
      <c r="AE132" s="733"/>
      <c r="AF132" s="734">
        <v>0.15069094499999999</v>
      </c>
      <c r="AG132" s="732"/>
      <c r="AH132" s="732"/>
      <c r="AI132" s="732"/>
      <c r="AJ132" s="733"/>
      <c r="AK132" s="734">
        <v>-0.71194625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0.9</v>
      </c>
      <c r="AB133" s="711"/>
      <c r="AC133" s="711"/>
      <c r="AD133" s="711"/>
      <c r="AE133" s="712"/>
      <c r="AF133" s="710">
        <v>0.2</v>
      </c>
      <c r="AG133" s="711"/>
      <c r="AH133" s="711"/>
      <c r="AI133" s="711"/>
      <c r="AJ133" s="712"/>
      <c r="AK133" s="710">
        <v>0</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1COufcquI4F5OnIBRIAuwmF081cWLxQCZDf6cBnm3PevCPGrrEkevqxFXwuoNJWiVV1BWBUwjQkvSHGh0TIug==" saltValue="jVQOVAJ40oRzhx4F1fr/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hgSopG2bB/pekWXGy9eEhb342rgLzszPsmghXUZBxog1qSXJXkle7jtl+5bjbkOUB02wlMWl+RGeZvB9iBoR8A==" saltValue="/1byebFdsYK7Fcjh3XqH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8HmiKcAaE6FzVy/k5TdoTpjn1rYI0P0qPon736B2L6N/4yv7xFmwzH1c0QAUwEhU6DlrcPTagyYRceG2Ke3DA==" saltValue="mEoQs09mocMKIGgqaSki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980704</v>
      </c>
      <c r="AP9" s="274">
        <v>109797</v>
      </c>
      <c r="AQ9" s="275">
        <v>143407</v>
      </c>
      <c r="AR9" s="276">
        <v>-23.4</v>
      </c>
    </row>
    <row r="10" spans="1:46" ht="13.5" customHeight="1" x14ac:dyDescent="0.2">
      <c r="A10" s="259"/>
      <c r="AK10" s="1117" t="s">
        <v>484</v>
      </c>
      <c r="AL10" s="1118"/>
      <c r="AM10" s="1118"/>
      <c r="AN10" s="1119"/>
      <c r="AO10" s="277">
        <v>22096</v>
      </c>
      <c r="AP10" s="277">
        <v>2474</v>
      </c>
      <c r="AQ10" s="278">
        <v>20271</v>
      </c>
      <c r="AR10" s="279">
        <v>-87.8</v>
      </c>
    </row>
    <row r="11" spans="1:46" ht="13.5" customHeight="1" x14ac:dyDescent="0.2">
      <c r="A11" s="259"/>
      <c r="AK11" s="1117" t="s">
        <v>485</v>
      </c>
      <c r="AL11" s="1118"/>
      <c r="AM11" s="1118"/>
      <c r="AN11" s="1119"/>
      <c r="AO11" s="277" t="s">
        <v>486</v>
      </c>
      <c r="AP11" s="277" t="s">
        <v>486</v>
      </c>
      <c r="AQ11" s="278">
        <v>1412</v>
      </c>
      <c r="AR11" s="279" t="s">
        <v>486</v>
      </c>
    </row>
    <row r="12" spans="1:46" ht="13.5" customHeight="1" x14ac:dyDescent="0.2">
      <c r="A12" s="259"/>
      <c r="AK12" s="1117" t="s">
        <v>487</v>
      </c>
      <c r="AL12" s="1118"/>
      <c r="AM12" s="1118"/>
      <c r="AN12" s="1119"/>
      <c r="AO12" s="277" t="s">
        <v>486</v>
      </c>
      <c r="AP12" s="277" t="s">
        <v>486</v>
      </c>
      <c r="AQ12" s="278" t="s">
        <v>486</v>
      </c>
      <c r="AR12" s="279" t="s">
        <v>486</v>
      </c>
    </row>
    <row r="13" spans="1:46" ht="13.5" customHeight="1" x14ac:dyDescent="0.2">
      <c r="A13" s="259"/>
      <c r="AK13" s="1117" t="s">
        <v>488</v>
      </c>
      <c r="AL13" s="1118"/>
      <c r="AM13" s="1118"/>
      <c r="AN13" s="1119"/>
      <c r="AO13" s="277">
        <v>53485</v>
      </c>
      <c r="AP13" s="277">
        <v>5988</v>
      </c>
      <c r="AQ13" s="278">
        <v>5234</v>
      </c>
      <c r="AR13" s="279">
        <v>14.4</v>
      </c>
    </row>
    <row r="14" spans="1:46" ht="13.5" customHeight="1" x14ac:dyDescent="0.2">
      <c r="A14" s="259"/>
      <c r="AK14" s="1117" t="s">
        <v>489</v>
      </c>
      <c r="AL14" s="1118"/>
      <c r="AM14" s="1118"/>
      <c r="AN14" s="1119"/>
      <c r="AO14" s="277">
        <v>34464</v>
      </c>
      <c r="AP14" s="277">
        <v>3858</v>
      </c>
      <c r="AQ14" s="278">
        <v>3337</v>
      </c>
      <c r="AR14" s="279">
        <v>15.6</v>
      </c>
    </row>
    <row r="15" spans="1:46" ht="13.5" customHeight="1" x14ac:dyDescent="0.2">
      <c r="A15" s="259"/>
      <c r="AK15" s="1120" t="s">
        <v>490</v>
      </c>
      <c r="AL15" s="1121"/>
      <c r="AM15" s="1121"/>
      <c r="AN15" s="1122"/>
      <c r="AO15" s="277">
        <v>-58356</v>
      </c>
      <c r="AP15" s="277">
        <v>-6533</v>
      </c>
      <c r="AQ15" s="278">
        <v>-9830</v>
      </c>
      <c r="AR15" s="279">
        <v>-33.5</v>
      </c>
    </row>
    <row r="16" spans="1:46" ht="13" x14ac:dyDescent="0.2">
      <c r="A16" s="259"/>
      <c r="AK16" s="1120" t="s">
        <v>178</v>
      </c>
      <c r="AL16" s="1121"/>
      <c r="AM16" s="1121"/>
      <c r="AN16" s="1122"/>
      <c r="AO16" s="277">
        <v>1032393</v>
      </c>
      <c r="AP16" s="277">
        <v>115584</v>
      </c>
      <c r="AQ16" s="278">
        <v>163831</v>
      </c>
      <c r="AR16" s="279">
        <v>-29.4</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10.19</v>
      </c>
      <c r="AP21" s="290">
        <v>14.18</v>
      </c>
      <c r="AQ21" s="291">
        <v>-3.99</v>
      </c>
      <c r="AS21" s="292"/>
      <c r="AT21" s="288"/>
    </row>
    <row r="22" spans="1:46" s="260" customFormat="1" ht="13" x14ac:dyDescent="0.2">
      <c r="A22" s="288"/>
      <c r="AK22" s="1123" t="s">
        <v>496</v>
      </c>
      <c r="AL22" s="1124"/>
      <c r="AM22" s="1124"/>
      <c r="AN22" s="1125"/>
      <c r="AO22" s="293">
        <v>94.9</v>
      </c>
      <c r="AP22" s="294">
        <v>95.4</v>
      </c>
      <c r="AQ22" s="295">
        <v>-0.5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76293</v>
      </c>
      <c r="AP32" s="303">
        <v>8542</v>
      </c>
      <c r="AQ32" s="304">
        <v>86321</v>
      </c>
      <c r="AR32" s="305">
        <v>-90.1</v>
      </c>
    </row>
    <row r="33" spans="1:46" ht="13.5" customHeight="1" x14ac:dyDescent="0.2">
      <c r="A33" s="259"/>
      <c r="AK33" s="1107" t="s">
        <v>501</v>
      </c>
      <c r="AL33" s="1108"/>
      <c r="AM33" s="1108"/>
      <c r="AN33" s="1109"/>
      <c r="AO33" s="303" t="s">
        <v>486</v>
      </c>
      <c r="AP33" s="303" t="s">
        <v>486</v>
      </c>
      <c r="AQ33" s="304" t="s">
        <v>486</v>
      </c>
      <c r="AR33" s="305" t="s">
        <v>486</v>
      </c>
    </row>
    <row r="34" spans="1:46" ht="27" customHeight="1" x14ac:dyDescent="0.2">
      <c r="A34" s="259"/>
      <c r="AK34" s="1107" t="s">
        <v>502</v>
      </c>
      <c r="AL34" s="1108"/>
      <c r="AM34" s="1108"/>
      <c r="AN34" s="1109"/>
      <c r="AO34" s="303" t="s">
        <v>486</v>
      </c>
      <c r="AP34" s="303" t="s">
        <v>486</v>
      </c>
      <c r="AQ34" s="304" t="s">
        <v>486</v>
      </c>
      <c r="AR34" s="305" t="s">
        <v>486</v>
      </c>
    </row>
    <row r="35" spans="1:46" ht="27" customHeight="1" x14ac:dyDescent="0.2">
      <c r="A35" s="259"/>
      <c r="AK35" s="1107" t="s">
        <v>503</v>
      </c>
      <c r="AL35" s="1108"/>
      <c r="AM35" s="1108"/>
      <c r="AN35" s="1109"/>
      <c r="AO35" s="303">
        <v>166567</v>
      </c>
      <c r="AP35" s="303">
        <v>18648</v>
      </c>
      <c r="AQ35" s="304">
        <v>18581</v>
      </c>
      <c r="AR35" s="305">
        <v>0.4</v>
      </c>
    </row>
    <row r="36" spans="1:46" ht="27" customHeight="1" x14ac:dyDescent="0.2">
      <c r="A36" s="259"/>
      <c r="AK36" s="1107" t="s">
        <v>504</v>
      </c>
      <c r="AL36" s="1108"/>
      <c r="AM36" s="1108"/>
      <c r="AN36" s="1109"/>
      <c r="AO36" s="303" t="s">
        <v>486</v>
      </c>
      <c r="AP36" s="303" t="s">
        <v>486</v>
      </c>
      <c r="AQ36" s="304">
        <v>4521</v>
      </c>
      <c r="AR36" s="305" t="s">
        <v>486</v>
      </c>
    </row>
    <row r="37" spans="1:46" ht="13.5" customHeight="1" x14ac:dyDescent="0.2">
      <c r="A37" s="259"/>
      <c r="AK37" s="1107" t="s">
        <v>505</v>
      </c>
      <c r="AL37" s="1108"/>
      <c r="AM37" s="1108"/>
      <c r="AN37" s="1109"/>
      <c r="AO37" s="303" t="s">
        <v>486</v>
      </c>
      <c r="AP37" s="303" t="s">
        <v>486</v>
      </c>
      <c r="AQ37" s="304">
        <v>983</v>
      </c>
      <c r="AR37" s="305" t="s">
        <v>486</v>
      </c>
    </row>
    <row r="38" spans="1:46" ht="27" customHeight="1" x14ac:dyDescent="0.2">
      <c r="A38" s="259"/>
      <c r="AK38" s="1110" t="s">
        <v>506</v>
      </c>
      <c r="AL38" s="1111"/>
      <c r="AM38" s="1111"/>
      <c r="AN38" s="1112"/>
      <c r="AO38" s="306" t="s">
        <v>486</v>
      </c>
      <c r="AP38" s="306" t="s">
        <v>486</v>
      </c>
      <c r="AQ38" s="307">
        <v>20</v>
      </c>
      <c r="AR38" s="295" t="s">
        <v>486</v>
      </c>
      <c r="AS38" s="302"/>
    </row>
    <row r="39" spans="1:46" ht="13" x14ac:dyDescent="0.2">
      <c r="A39" s="259"/>
      <c r="AK39" s="1110" t="s">
        <v>507</v>
      </c>
      <c r="AL39" s="1111"/>
      <c r="AM39" s="1111"/>
      <c r="AN39" s="1112"/>
      <c r="AO39" s="303" t="s">
        <v>486</v>
      </c>
      <c r="AP39" s="303" t="s">
        <v>486</v>
      </c>
      <c r="AQ39" s="304">
        <v>-4212</v>
      </c>
      <c r="AR39" s="305" t="s">
        <v>486</v>
      </c>
      <c r="AS39" s="302"/>
    </row>
    <row r="40" spans="1:46" ht="27" customHeight="1" x14ac:dyDescent="0.2">
      <c r="A40" s="259"/>
      <c r="AK40" s="1107" t="s">
        <v>508</v>
      </c>
      <c r="AL40" s="1108"/>
      <c r="AM40" s="1108"/>
      <c r="AN40" s="1109"/>
      <c r="AO40" s="303">
        <v>-263732</v>
      </c>
      <c r="AP40" s="303">
        <v>-29527</v>
      </c>
      <c r="AQ40" s="304">
        <v>-70783</v>
      </c>
      <c r="AR40" s="305">
        <v>-58.3</v>
      </c>
      <c r="AS40" s="302"/>
    </row>
    <row r="41" spans="1:46" ht="13" x14ac:dyDescent="0.2">
      <c r="A41" s="259"/>
      <c r="AK41" s="1113" t="s">
        <v>288</v>
      </c>
      <c r="AL41" s="1114"/>
      <c r="AM41" s="1114"/>
      <c r="AN41" s="1115"/>
      <c r="AO41" s="303">
        <v>-20872</v>
      </c>
      <c r="AP41" s="303">
        <v>-2337</v>
      </c>
      <c r="AQ41" s="304">
        <v>35432</v>
      </c>
      <c r="AR41" s="305">
        <v>-106.6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293383</v>
      </c>
      <c r="AN51" s="325">
        <v>31231</v>
      </c>
      <c r="AO51" s="326">
        <v>-30.6</v>
      </c>
      <c r="AP51" s="327">
        <v>126262</v>
      </c>
      <c r="AQ51" s="328">
        <v>10</v>
      </c>
      <c r="AR51" s="329">
        <v>-40.6</v>
      </c>
    </row>
    <row r="52" spans="1:44" ht="13" x14ac:dyDescent="0.2">
      <c r="A52" s="259"/>
      <c r="AK52" s="330"/>
      <c r="AL52" s="331" t="s">
        <v>518</v>
      </c>
      <c r="AM52" s="332">
        <v>241795</v>
      </c>
      <c r="AN52" s="333">
        <v>25739</v>
      </c>
      <c r="AO52" s="334">
        <v>-24.7</v>
      </c>
      <c r="AP52" s="335">
        <v>56769</v>
      </c>
      <c r="AQ52" s="336">
        <v>2.1</v>
      </c>
      <c r="AR52" s="337">
        <v>-26.8</v>
      </c>
    </row>
    <row r="53" spans="1:44" ht="13" x14ac:dyDescent="0.2">
      <c r="A53" s="259"/>
      <c r="AK53" s="315" t="s">
        <v>519</v>
      </c>
      <c r="AL53" s="316"/>
      <c r="AM53" s="324">
        <v>502855</v>
      </c>
      <c r="AN53" s="325">
        <v>54292</v>
      </c>
      <c r="AO53" s="326">
        <v>73.8</v>
      </c>
      <c r="AP53" s="327">
        <v>126525</v>
      </c>
      <c r="AQ53" s="328">
        <v>0.2</v>
      </c>
      <c r="AR53" s="329">
        <v>73.599999999999994</v>
      </c>
    </row>
    <row r="54" spans="1:44" ht="13" x14ac:dyDescent="0.2">
      <c r="A54" s="259"/>
      <c r="AK54" s="330"/>
      <c r="AL54" s="331" t="s">
        <v>518</v>
      </c>
      <c r="AM54" s="332">
        <v>374050</v>
      </c>
      <c r="AN54" s="333">
        <v>40385</v>
      </c>
      <c r="AO54" s="334">
        <v>56.9</v>
      </c>
      <c r="AP54" s="335">
        <v>67052</v>
      </c>
      <c r="AQ54" s="336">
        <v>18.100000000000001</v>
      </c>
      <c r="AR54" s="337">
        <v>38.799999999999997</v>
      </c>
    </row>
    <row r="55" spans="1:44" ht="13" x14ac:dyDescent="0.2">
      <c r="A55" s="259"/>
      <c r="AK55" s="315" t="s">
        <v>520</v>
      </c>
      <c r="AL55" s="316"/>
      <c r="AM55" s="324">
        <v>612503</v>
      </c>
      <c r="AN55" s="325">
        <v>67315</v>
      </c>
      <c r="AO55" s="326">
        <v>24</v>
      </c>
      <c r="AP55" s="327">
        <v>138402</v>
      </c>
      <c r="AQ55" s="328">
        <v>9.4</v>
      </c>
      <c r="AR55" s="329">
        <v>14.6</v>
      </c>
    </row>
    <row r="56" spans="1:44" ht="13" x14ac:dyDescent="0.2">
      <c r="A56" s="259"/>
      <c r="AK56" s="330"/>
      <c r="AL56" s="331" t="s">
        <v>518</v>
      </c>
      <c r="AM56" s="332">
        <v>382676</v>
      </c>
      <c r="AN56" s="333">
        <v>42057</v>
      </c>
      <c r="AO56" s="334">
        <v>4.0999999999999996</v>
      </c>
      <c r="AP56" s="335">
        <v>70652</v>
      </c>
      <c r="AQ56" s="336">
        <v>5.4</v>
      </c>
      <c r="AR56" s="337">
        <v>-1.3</v>
      </c>
    </row>
    <row r="57" spans="1:44" ht="13" x14ac:dyDescent="0.2">
      <c r="A57" s="259"/>
      <c r="AK57" s="315" t="s">
        <v>521</v>
      </c>
      <c r="AL57" s="316"/>
      <c r="AM57" s="324">
        <v>432194</v>
      </c>
      <c r="AN57" s="325">
        <v>47661</v>
      </c>
      <c r="AO57" s="326">
        <v>-29.2</v>
      </c>
      <c r="AP57" s="327">
        <v>146367</v>
      </c>
      <c r="AQ57" s="328">
        <v>5.8</v>
      </c>
      <c r="AR57" s="329">
        <v>-35</v>
      </c>
    </row>
    <row r="58" spans="1:44" ht="13" x14ac:dyDescent="0.2">
      <c r="A58" s="259"/>
      <c r="AK58" s="330"/>
      <c r="AL58" s="331" t="s">
        <v>518</v>
      </c>
      <c r="AM58" s="332">
        <v>348084</v>
      </c>
      <c r="AN58" s="333">
        <v>38386</v>
      </c>
      <c r="AO58" s="334">
        <v>-8.6999999999999993</v>
      </c>
      <c r="AP58" s="335">
        <v>79441</v>
      </c>
      <c r="AQ58" s="336">
        <v>12.4</v>
      </c>
      <c r="AR58" s="337">
        <v>-21.1</v>
      </c>
    </row>
    <row r="59" spans="1:44" ht="13" x14ac:dyDescent="0.2">
      <c r="A59" s="259"/>
      <c r="AK59" s="315" t="s">
        <v>522</v>
      </c>
      <c r="AL59" s="316"/>
      <c r="AM59" s="324">
        <v>607260</v>
      </c>
      <c r="AN59" s="325">
        <v>67987</v>
      </c>
      <c r="AO59" s="326">
        <v>42.6</v>
      </c>
      <c r="AP59" s="327">
        <v>165181</v>
      </c>
      <c r="AQ59" s="328">
        <v>12.9</v>
      </c>
      <c r="AR59" s="329">
        <v>29.7</v>
      </c>
    </row>
    <row r="60" spans="1:44" ht="13" x14ac:dyDescent="0.2">
      <c r="A60" s="259"/>
      <c r="AK60" s="330"/>
      <c r="AL60" s="331" t="s">
        <v>518</v>
      </c>
      <c r="AM60" s="332">
        <v>373261</v>
      </c>
      <c r="AN60" s="333">
        <v>41789</v>
      </c>
      <c r="AO60" s="334">
        <v>8.9</v>
      </c>
      <c r="AP60" s="335">
        <v>82246</v>
      </c>
      <c r="AQ60" s="336">
        <v>3.5</v>
      </c>
      <c r="AR60" s="337">
        <v>5.4</v>
      </c>
    </row>
    <row r="61" spans="1:44" ht="13" x14ac:dyDescent="0.2">
      <c r="A61" s="259"/>
      <c r="AK61" s="315" t="s">
        <v>523</v>
      </c>
      <c r="AL61" s="338"/>
      <c r="AM61" s="324">
        <v>489639</v>
      </c>
      <c r="AN61" s="325">
        <v>53697</v>
      </c>
      <c r="AO61" s="326">
        <v>16.100000000000001</v>
      </c>
      <c r="AP61" s="327">
        <v>140547</v>
      </c>
      <c r="AQ61" s="339">
        <v>7.7</v>
      </c>
      <c r="AR61" s="329">
        <v>8.4</v>
      </c>
    </row>
    <row r="62" spans="1:44" ht="13" x14ac:dyDescent="0.2">
      <c r="A62" s="259"/>
      <c r="AK62" s="330"/>
      <c r="AL62" s="331" t="s">
        <v>518</v>
      </c>
      <c r="AM62" s="332">
        <v>343973</v>
      </c>
      <c r="AN62" s="333">
        <v>37671</v>
      </c>
      <c r="AO62" s="334">
        <v>7.3</v>
      </c>
      <c r="AP62" s="335">
        <v>71232</v>
      </c>
      <c r="AQ62" s="336">
        <v>8.3000000000000007</v>
      </c>
      <c r="AR62" s="337">
        <v>-1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vzWXWp32prVx3gwg2sDk1PzEwHMT/bmQ5YDjNO/8YRAqCfPVgxohMtunaHklvasdleP1I0ub66O7Lcjwpgge9g==" saltValue="+lN0v0GBYDk0F0nNbKpJ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Fdfzr905o2eWHnME9mhOK2K6nRPO0oeFDsqRf1SvwdUaujeALG+fUjjWuVfrZ4RPNMr8ceZcWN9IMZFT9dgTfw==" saltValue="1dFwyOvxVsY/ZoYNsJ/l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v4Mlal5NS5flCYW5IhwOUkoRfzA57MGTd9RduNRfgN2oUhyMLoex9nQH600gcJMdZhMT1j6VzJ/i9QjxOZzX4A==" saltValue="1OHNuYBP6P5CXbBm7XkY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44.54</v>
      </c>
      <c r="G47" s="12">
        <v>51.29</v>
      </c>
      <c r="H47" s="12">
        <v>51.58</v>
      </c>
      <c r="I47" s="12">
        <v>58</v>
      </c>
      <c r="J47" s="13">
        <v>63.52</v>
      </c>
    </row>
    <row r="48" spans="2:10" ht="57.75" customHeight="1" x14ac:dyDescent="0.2">
      <c r="B48" s="14"/>
      <c r="C48" s="1128" t="s">
        <v>4</v>
      </c>
      <c r="D48" s="1128"/>
      <c r="E48" s="1129"/>
      <c r="F48" s="15">
        <v>8.5399999999999991</v>
      </c>
      <c r="G48" s="16">
        <v>7.32</v>
      </c>
      <c r="H48" s="16">
        <v>11.21</v>
      </c>
      <c r="I48" s="16">
        <v>12.26</v>
      </c>
      <c r="J48" s="17">
        <v>10.74</v>
      </c>
    </row>
    <row r="49" spans="2:10" ht="57.75" customHeight="1" thickBot="1" x14ac:dyDescent="0.25">
      <c r="B49" s="18"/>
      <c r="C49" s="1130" t="s">
        <v>5</v>
      </c>
      <c r="D49" s="1130"/>
      <c r="E49" s="1131"/>
      <c r="F49" s="19">
        <v>2.97</v>
      </c>
      <c r="G49" s="20">
        <v>6.39</v>
      </c>
      <c r="H49" s="20">
        <v>6.25</v>
      </c>
      <c r="I49" s="20">
        <v>4</v>
      </c>
      <c r="J49" s="21">
        <v>1.77</v>
      </c>
    </row>
    <row r="50" spans="2:10" ht="13" x14ac:dyDescent="0.2"/>
  </sheetData>
  <sheetProtection algorithmName="SHA-512" hashValue="DKGlozqyiJSaW2hLpDQmIFyQ4yJl7is3OECW8ZvkgTMDTir8vxmC3AH/ui7guddo13ZUNJ9G+/oVEhFGQ1kH3Q==" saltValue="98hU+/0LFqffQO3ouI74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530</v>
      </c>
      <c r="D34" s="1136"/>
      <c r="E34" s="1137"/>
      <c r="F34" s="32">
        <v>20.38</v>
      </c>
      <c r="G34" s="33">
        <v>21.03</v>
      </c>
      <c r="H34" s="33">
        <v>22.86</v>
      </c>
      <c r="I34" s="33">
        <v>25.44</v>
      </c>
      <c r="J34" s="34">
        <v>27.46</v>
      </c>
      <c r="K34" s="22"/>
      <c r="L34" s="22"/>
      <c r="M34" s="22"/>
      <c r="N34" s="22"/>
      <c r="O34" s="22"/>
      <c r="P34" s="22"/>
    </row>
    <row r="35" spans="1:16" ht="39" customHeight="1" x14ac:dyDescent="0.2">
      <c r="A35" s="22"/>
      <c r="B35" s="35"/>
      <c r="C35" s="1132" t="s">
        <v>531</v>
      </c>
      <c r="D35" s="1132"/>
      <c r="E35" s="1133"/>
      <c r="F35" s="36">
        <v>8.5399999999999991</v>
      </c>
      <c r="G35" s="37">
        <v>7.31</v>
      </c>
      <c r="H35" s="37">
        <v>11.21</v>
      </c>
      <c r="I35" s="37">
        <v>12.26</v>
      </c>
      <c r="J35" s="38">
        <v>10.73</v>
      </c>
      <c r="K35" s="22"/>
      <c r="L35" s="22"/>
      <c r="M35" s="22"/>
      <c r="N35" s="22"/>
      <c r="O35" s="22"/>
      <c r="P35" s="22"/>
    </row>
    <row r="36" spans="1:16" ht="39" customHeight="1" x14ac:dyDescent="0.2">
      <c r="A36" s="22"/>
      <c r="B36" s="35"/>
      <c r="C36" s="1132" t="s">
        <v>532</v>
      </c>
      <c r="D36" s="1132"/>
      <c r="E36" s="1133"/>
      <c r="F36" s="36" t="s">
        <v>486</v>
      </c>
      <c r="G36" s="37">
        <v>2.66</v>
      </c>
      <c r="H36" s="37">
        <v>4.59</v>
      </c>
      <c r="I36" s="37">
        <v>6.75</v>
      </c>
      <c r="J36" s="38">
        <v>7.42</v>
      </c>
      <c r="K36" s="22"/>
      <c r="L36" s="22"/>
      <c r="M36" s="22"/>
      <c r="N36" s="22"/>
      <c r="O36" s="22"/>
      <c r="P36" s="22"/>
    </row>
    <row r="37" spans="1:16" ht="39" customHeight="1" x14ac:dyDescent="0.2">
      <c r="A37" s="22"/>
      <c r="B37" s="35"/>
      <c r="C37" s="1132" t="s">
        <v>533</v>
      </c>
      <c r="D37" s="1132"/>
      <c r="E37" s="1133"/>
      <c r="F37" s="36">
        <v>0.76</v>
      </c>
      <c r="G37" s="37">
        <v>1.0900000000000001</v>
      </c>
      <c r="H37" s="37">
        <v>1.66</v>
      </c>
      <c r="I37" s="37">
        <v>1.18</v>
      </c>
      <c r="J37" s="38">
        <v>0.88</v>
      </c>
      <c r="K37" s="22"/>
      <c r="L37" s="22"/>
      <c r="M37" s="22"/>
      <c r="N37" s="22"/>
      <c r="O37" s="22"/>
      <c r="P37" s="22"/>
    </row>
    <row r="38" spans="1:16" ht="39" customHeight="1" x14ac:dyDescent="0.2">
      <c r="A38" s="22"/>
      <c r="B38" s="35"/>
      <c r="C38" s="1132" t="s">
        <v>534</v>
      </c>
      <c r="D38" s="1132"/>
      <c r="E38" s="1133"/>
      <c r="F38" s="36">
        <v>0.33</v>
      </c>
      <c r="G38" s="37">
        <v>0.93</v>
      </c>
      <c r="H38" s="37">
        <v>0.08</v>
      </c>
      <c r="I38" s="37">
        <v>0.21</v>
      </c>
      <c r="J38" s="38">
        <v>0.24</v>
      </c>
      <c r="K38" s="22"/>
      <c r="L38" s="22"/>
      <c r="M38" s="22"/>
      <c r="N38" s="22"/>
      <c r="O38" s="22"/>
      <c r="P38" s="22"/>
    </row>
    <row r="39" spans="1:16" ht="39" customHeight="1" x14ac:dyDescent="0.2">
      <c r="A39" s="22"/>
      <c r="B39" s="35"/>
      <c r="C39" s="1132" t="s">
        <v>535</v>
      </c>
      <c r="D39" s="1132"/>
      <c r="E39" s="1133"/>
      <c r="F39" s="36">
        <v>0.02</v>
      </c>
      <c r="G39" s="37">
        <v>0.19</v>
      </c>
      <c r="H39" s="37">
        <v>0.04</v>
      </c>
      <c r="I39" s="37">
        <v>0</v>
      </c>
      <c r="J39" s="38">
        <v>0.02</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536</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537</v>
      </c>
      <c r="D43" s="1134"/>
      <c r="E43" s="1135"/>
      <c r="F43" s="41">
        <v>1.83</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8goXq2p8nuVzVb5yQsZdTe9cjk1ZcvkZHdJUXbEVw8DUEea7Y95w6yrdQMXO1PfBpwwq08K9LkTRhS9zbXxFQ==" saltValue="zq/IlOvcH7esOElXcSo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61</v>
      </c>
      <c r="L45" s="58">
        <v>63</v>
      </c>
      <c r="M45" s="58">
        <v>79</v>
      </c>
      <c r="N45" s="58">
        <v>78</v>
      </c>
      <c r="O45" s="59">
        <v>76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295</v>
      </c>
      <c r="L48" s="62">
        <v>207</v>
      </c>
      <c r="M48" s="62">
        <v>199</v>
      </c>
      <c r="N48" s="62">
        <v>179</v>
      </c>
      <c r="O48" s="63">
        <v>167</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296</v>
      </c>
      <c r="L52" s="62">
        <v>274</v>
      </c>
      <c r="M52" s="62">
        <v>262</v>
      </c>
      <c r="N52" s="62">
        <v>252</v>
      </c>
      <c r="O52" s="63">
        <v>264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60</v>
      </c>
      <c r="L53" s="67">
        <v>-4</v>
      </c>
      <c r="M53" s="67">
        <v>16</v>
      </c>
      <c r="N53" s="67">
        <v>5</v>
      </c>
      <c r="O53" s="68">
        <v>-21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cesZ1AGK228xBcSDvJpR5O05rHmAbAc8lWyBHrxGj1ujzr+g46g08WDCrofinbLPREBtsROYW77TYi/smQddg==" saltValue="VCHlngQWKvJOOSd+rgA1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396</v>
      </c>
      <c r="J41" s="343">
        <v>494</v>
      </c>
      <c r="K41" s="343">
        <v>417</v>
      </c>
      <c r="L41" s="343">
        <v>341</v>
      </c>
      <c r="M41" s="344">
        <v>266</v>
      </c>
    </row>
    <row r="42" spans="2:13" ht="27.75" customHeight="1" x14ac:dyDescent="0.2">
      <c r="B42" s="1171"/>
      <c r="C42" s="1172"/>
      <c r="D42" s="104"/>
      <c r="E42" s="1175" t="s">
        <v>32</v>
      </c>
      <c r="F42" s="1175"/>
      <c r="G42" s="1175"/>
      <c r="H42" s="1176"/>
      <c r="I42" s="345" t="s">
        <v>486</v>
      </c>
      <c r="J42" s="346" t="s">
        <v>486</v>
      </c>
      <c r="K42" s="346" t="s">
        <v>486</v>
      </c>
      <c r="L42" s="346" t="s">
        <v>486</v>
      </c>
      <c r="M42" s="347" t="s">
        <v>486</v>
      </c>
    </row>
    <row r="43" spans="2:13" ht="27.75" customHeight="1" x14ac:dyDescent="0.2">
      <c r="B43" s="1171"/>
      <c r="C43" s="1172"/>
      <c r="D43" s="104"/>
      <c r="E43" s="1175" t="s">
        <v>33</v>
      </c>
      <c r="F43" s="1175"/>
      <c r="G43" s="1175"/>
      <c r="H43" s="1176"/>
      <c r="I43" s="345">
        <v>2540</v>
      </c>
      <c r="J43" s="346">
        <v>2199</v>
      </c>
      <c r="K43" s="346">
        <v>1910</v>
      </c>
      <c r="L43" s="346">
        <v>1819</v>
      </c>
      <c r="M43" s="347">
        <v>1539</v>
      </c>
    </row>
    <row r="44" spans="2:13" ht="27.75" customHeight="1" x14ac:dyDescent="0.2">
      <c r="B44" s="1171"/>
      <c r="C44" s="1172"/>
      <c r="D44" s="104"/>
      <c r="E44" s="1175" t="s">
        <v>34</v>
      </c>
      <c r="F44" s="1175"/>
      <c r="G44" s="1175"/>
      <c r="H44" s="1176"/>
      <c r="I44" s="345" t="s">
        <v>486</v>
      </c>
      <c r="J44" s="346" t="s">
        <v>486</v>
      </c>
      <c r="K44" s="346" t="s">
        <v>486</v>
      </c>
      <c r="L44" s="346" t="s">
        <v>486</v>
      </c>
      <c r="M44" s="347" t="s">
        <v>486</v>
      </c>
    </row>
    <row r="45" spans="2:13" ht="27.75" customHeight="1" x14ac:dyDescent="0.2">
      <c r="B45" s="1171"/>
      <c r="C45" s="1172"/>
      <c r="D45" s="104"/>
      <c r="E45" s="1175" t="s">
        <v>35</v>
      </c>
      <c r="F45" s="1175"/>
      <c r="G45" s="1175"/>
      <c r="H45" s="1176"/>
      <c r="I45" s="345">
        <v>559</v>
      </c>
      <c r="J45" s="346">
        <v>568</v>
      </c>
      <c r="K45" s="346">
        <v>513</v>
      </c>
      <c r="L45" s="346">
        <v>484</v>
      </c>
      <c r="M45" s="347">
        <v>482</v>
      </c>
    </row>
    <row r="46" spans="2:13" ht="27.75" customHeight="1" x14ac:dyDescent="0.2">
      <c r="B46" s="1171"/>
      <c r="C46" s="1172"/>
      <c r="D46" s="105"/>
      <c r="E46" s="1175" t="s">
        <v>36</v>
      </c>
      <c r="F46" s="1175"/>
      <c r="G46" s="1175"/>
      <c r="H46" s="1176"/>
      <c r="I46" s="345" t="s">
        <v>486</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2140</v>
      </c>
      <c r="J50" s="346">
        <v>2664</v>
      </c>
      <c r="K50" s="346">
        <v>2902</v>
      </c>
      <c r="L50" s="346">
        <v>3200</v>
      </c>
      <c r="M50" s="347">
        <v>3481</v>
      </c>
    </row>
    <row r="51" spans="2:13" ht="27.75" customHeight="1" x14ac:dyDescent="0.2">
      <c r="B51" s="1171"/>
      <c r="C51" s="1172"/>
      <c r="D51" s="104"/>
      <c r="E51" s="1175" t="s">
        <v>42</v>
      </c>
      <c r="F51" s="1175"/>
      <c r="G51" s="1175"/>
      <c r="H51" s="1176"/>
      <c r="I51" s="345" t="s">
        <v>486</v>
      </c>
      <c r="J51" s="346" t="s">
        <v>486</v>
      </c>
      <c r="K51" s="346" t="s">
        <v>486</v>
      </c>
      <c r="L51" s="346" t="s">
        <v>486</v>
      </c>
      <c r="M51" s="347" t="s">
        <v>486</v>
      </c>
    </row>
    <row r="52" spans="2:13" ht="27.75" customHeight="1" x14ac:dyDescent="0.2">
      <c r="B52" s="1173"/>
      <c r="C52" s="1174"/>
      <c r="D52" s="104"/>
      <c r="E52" s="1175" t="s">
        <v>43</v>
      </c>
      <c r="F52" s="1175"/>
      <c r="G52" s="1175"/>
      <c r="H52" s="1176"/>
      <c r="I52" s="345">
        <v>2872</v>
      </c>
      <c r="J52" s="346">
        <v>2734</v>
      </c>
      <c r="K52" s="346">
        <v>2694</v>
      </c>
      <c r="L52" s="346">
        <v>2501</v>
      </c>
      <c r="M52" s="347">
        <v>2304</v>
      </c>
    </row>
    <row r="53" spans="2:13" ht="27.75" customHeight="1" thickBot="1" x14ac:dyDescent="0.25">
      <c r="B53" s="1177" t="s">
        <v>19</v>
      </c>
      <c r="C53" s="1178"/>
      <c r="D53" s="108"/>
      <c r="E53" s="1179" t="s">
        <v>44</v>
      </c>
      <c r="F53" s="1179"/>
      <c r="G53" s="1179"/>
      <c r="H53" s="1180"/>
      <c r="I53" s="348">
        <v>-1517</v>
      </c>
      <c r="J53" s="349">
        <v>-2137</v>
      </c>
      <c r="K53" s="349">
        <v>-2756</v>
      </c>
      <c r="L53" s="349">
        <v>-3057</v>
      </c>
      <c r="M53" s="350">
        <v>-3498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1s1iV8YCZ984JPkqvzeNyk7m0sc4Fb+pL+GDtuJKhzSNSeau8i0gysgTmc164d7j9Cpp3f9ORJWP2xFes73rQ==" saltValue="X7jrU57AFgWcISslxWvN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1659</v>
      </c>
      <c r="G55" s="120">
        <v>1830</v>
      </c>
      <c r="H55" s="121">
        <v>2030</v>
      </c>
    </row>
    <row r="56" spans="2:8" ht="52.5" customHeight="1" x14ac:dyDescent="0.2">
      <c r="B56" s="122"/>
      <c r="C56" s="1198" t="s">
        <v>47</v>
      </c>
      <c r="D56" s="1198"/>
      <c r="E56" s="1199"/>
      <c r="F56" s="123">
        <v>6</v>
      </c>
      <c r="G56" s="123">
        <v>6</v>
      </c>
      <c r="H56" s="124">
        <v>6</v>
      </c>
    </row>
    <row r="57" spans="2:8" ht="53.25" customHeight="1" x14ac:dyDescent="0.2">
      <c r="B57" s="122"/>
      <c r="C57" s="1200" t="s">
        <v>48</v>
      </c>
      <c r="D57" s="1200"/>
      <c r="E57" s="1201"/>
      <c r="F57" s="125">
        <v>871</v>
      </c>
      <c r="G57" s="125">
        <v>956</v>
      </c>
      <c r="H57" s="126">
        <v>1059</v>
      </c>
    </row>
    <row r="58" spans="2:8" ht="45.75" customHeight="1" x14ac:dyDescent="0.2">
      <c r="B58" s="127"/>
      <c r="C58" s="1188" t="s">
        <v>550</v>
      </c>
      <c r="D58" s="1189"/>
      <c r="E58" s="1190"/>
      <c r="F58" s="128">
        <v>818</v>
      </c>
      <c r="G58" s="128">
        <v>901</v>
      </c>
      <c r="H58" s="129">
        <v>1002</v>
      </c>
    </row>
    <row r="59" spans="2:8" ht="45.75" customHeight="1" x14ac:dyDescent="0.2">
      <c r="B59" s="127"/>
      <c r="C59" s="1188" t="s">
        <v>551</v>
      </c>
      <c r="D59" s="1189"/>
      <c r="E59" s="1190"/>
      <c r="F59" s="128">
        <v>36</v>
      </c>
      <c r="G59" s="128">
        <v>36</v>
      </c>
      <c r="H59" s="129">
        <v>36</v>
      </c>
    </row>
    <row r="60" spans="2:8" ht="45.75" customHeight="1" x14ac:dyDescent="0.2">
      <c r="B60" s="127"/>
      <c r="C60" s="1188" t="s">
        <v>552</v>
      </c>
      <c r="D60" s="1189"/>
      <c r="E60" s="1190"/>
      <c r="F60" s="128">
        <v>10</v>
      </c>
      <c r="G60" s="128">
        <v>10</v>
      </c>
      <c r="H60" s="129">
        <v>10</v>
      </c>
    </row>
    <row r="61" spans="2:8" ht="45.75" customHeight="1" x14ac:dyDescent="0.2">
      <c r="B61" s="127"/>
      <c r="C61" s="1188" t="s">
        <v>553</v>
      </c>
      <c r="D61" s="1189"/>
      <c r="E61" s="1190"/>
      <c r="F61" s="128">
        <v>6</v>
      </c>
      <c r="G61" s="128">
        <v>6</v>
      </c>
      <c r="H61" s="129">
        <v>6</v>
      </c>
    </row>
    <row r="62" spans="2:8" ht="45.75" customHeight="1" thickBot="1" x14ac:dyDescent="0.25">
      <c r="B62" s="130"/>
      <c r="C62" s="1191" t="s">
        <v>554</v>
      </c>
      <c r="D62" s="1192"/>
      <c r="E62" s="1193"/>
      <c r="F62" s="131">
        <v>2</v>
      </c>
      <c r="G62" s="131">
        <v>3</v>
      </c>
      <c r="H62" s="132">
        <v>5</v>
      </c>
    </row>
    <row r="63" spans="2:8" ht="52.5" customHeight="1" thickBot="1" x14ac:dyDescent="0.25">
      <c r="B63" s="133"/>
      <c r="C63" s="1194" t="s">
        <v>49</v>
      </c>
      <c r="D63" s="1194"/>
      <c r="E63" s="1195"/>
      <c r="F63" s="134">
        <v>2536</v>
      </c>
      <c r="G63" s="134">
        <v>2791</v>
      </c>
      <c r="H63" s="135">
        <v>3095</v>
      </c>
    </row>
    <row r="64" spans="2:8" ht="13" x14ac:dyDescent="0.2"/>
  </sheetData>
  <sheetProtection algorithmName="SHA-512" hashValue="2o3TYlXGO08cD458U9J0toIw5b4XeBg21Odz/ZTaRj71nP7GWj86LIeDE3vXzxV8qibJdgr6wQlQCf6bKPGiCg==" saltValue="TZH1Np5fdwqvCC9PU/vD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31231</v>
      </c>
      <c r="E3" s="154"/>
      <c r="F3" s="155">
        <v>126262</v>
      </c>
      <c r="G3" s="156"/>
      <c r="H3" s="157"/>
    </row>
    <row r="4" spans="1:8" x14ac:dyDescent="0.2">
      <c r="A4" s="158"/>
      <c r="B4" s="159"/>
      <c r="C4" s="160"/>
      <c r="D4" s="161">
        <v>25739</v>
      </c>
      <c r="E4" s="162"/>
      <c r="F4" s="163">
        <v>56769</v>
      </c>
      <c r="G4" s="164"/>
      <c r="H4" s="165"/>
    </row>
    <row r="5" spans="1:8" x14ac:dyDescent="0.2">
      <c r="A5" s="146" t="s">
        <v>519</v>
      </c>
      <c r="B5" s="151"/>
      <c r="C5" s="152"/>
      <c r="D5" s="153">
        <v>54292</v>
      </c>
      <c r="E5" s="154"/>
      <c r="F5" s="155">
        <v>126525</v>
      </c>
      <c r="G5" s="156"/>
      <c r="H5" s="157"/>
    </row>
    <row r="6" spans="1:8" x14ac:dyDescent="0.2">
      <c r="A6" s="158"/>
      <c r="B6" s="159"/>
      <c r="C6" s="160"/>
      <c r="D6" s="161">
        <v>40385</v>
      </c>
      <c r="E6" s="162"/>
      <c r="F6" s="163">
        <v>67052</v>
      </c>
      <c r="G6" s="164"/>
      <c r="H6" s="165"/>
    </row>
    <row r="7" spans="1:8" x14ac:dyDescent="0.2">
      <c r="A7" s="146" t="s">
        <v>520</v>
      </c>
      <c r="B7" s="151"/>
      <c r="C7" s="152"/>
      <c r="D7" s="153">
        <v>67315</v>
      </c>
      <c r="E7" s="154"/>
      <c r="F7" s="155">
        <v>138402</v>
      </c>
      <c r="G7" s="156"/>
      <c r="H7" s="157"/>
    </row>
    <row r="8" spans="1:8" x14ac:dyDescent="0.2">
      <c r="A8" s="158"/>
      <c r="B8" s="159"/>
      <c r="C8" s="160"/>
      <c r="D8" s="161">
        <v>42057</v>
      </c>
      <c r="E8" s="162"/>
      <c r="F8" s="163">
        <v>70652</v>
      </c>
      <c r="G8" s="164"/>
      <c r="H8" s="165"/>
    </row>
    <row r="9" spans="1:8" x14ac:dyDescent="0.2">
      <c r="A9" s="146" t="s">
        <v>521</v>
      </c>
      <c r="B9" s="151"/>
      <c r="C9" s="152"/>
      <c r="D9" s="153">
        <v>47661</v>
      </c>
      <c r="E9" s="154"/>
      <c r="F9" s="155">
        <v>146367</v>
      </c>
      <c r="G9" s="156"/>
      <c r="H9" s="157"/>
    </row>
    <row r="10" spans="1:8" x14ac:dyDescent="0.2">
      <c r="A10" s="158"/>
      <c r="B10" s="159"/>
      <c r="C10" s="160"/>
      <c r="D10" s="161">
        <v>38386</v>
      </c>
      <c r="E10" s="162"/>
      <c r="F10" s="163">
        <v>79441</v>
      </c>
      <c r="G10" s="164"/>
      <c r="H10" s="165"/>
    </row>
    <row r="11" spans="1:8" x14ac:dyDescent="0.2">
      <c r="A11" s="146" t="s">
        <v>522</v>
      </c>
      <c r="B11" s="151"/>
      <c r="C11" s="152"/>
      <c r="D11" s="153">
        <v>67987</v>
      </c>
      <c r="E11" s="154"/>
      <c r="F11" s="155">
        <v>165181</v>
      </c>
      <c r="G11" s="156"/>
      <c r="H11" s="157"/>
    </row>
    <row r="12" spans="1:8" x14ac:dyDescent="0.2">
      <c r="A12" s="158"/>
      <c r="B12" s="159"/>
      <c r="C12" s="166"/>
      <c r="D12" s="161">
        <v>41789</v>
      </c>
      <c r="E12" s="162"/>
      <c r="F12" s="163">
        <v>82246</v>
      </c>
      <c r="G12" s="164"/>
      <c r="H12" s="165"/>
    </row>
    <row r="13" spans="1:8" x14ac:dyDescent="0.2">
      <c r="A13" s="146"/>
      <c r="B13" s="151"/>
      <c r="C13" s="152"/>
      <c r="D13" s="153">
        <v>53697</v>
      </c>
      <c r="E13" s="154"/>
      <c r="F13" s="155">
        <v>140547</v>
      </c>
      <c r="G13" s="167"/>
      <c r="H13" s="157"/>
    </row>
    <row r="14" spans="1:8" x14ac:dyDescent="0.2">
      <c r="A14" s="158"/>
      <c r="B14" s="159"/>
      <c r="C14" s="160"/>
      <c r="D14" s="161">
        <v>37671</v>
      </c>
      <c r="E14" s="162"/>
      <c r="F14" s="163">
        <v>71232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8.5399999999999991</v>
      </c>
      <c r="C19" s="168">
        <f>ROUND(VALUE(SUBSTITUTE(実質収支比率等に係る経年分析!G$48,"▲","-")),2)</f>
        <v>7.32</v>
      </c>
      <c r="D19" s="168">
        <f>ROUND(VALUE(SUBSTITUTE(実質収支比率等に係る経年分析!H$48,"▲","-")),2)</f>
        <v>11.21</v>
      </c>
      <c r="E19" s="168">
        <f>ROUND(VALUE(SUBSTITUTE(実質収支比率等に係る経年分析!I$48,"▲","-")),2)</f>
        <v>12.26</v>
      </c>
      <c r="F19" s="168">
        <f>ROUND(VALUE(SUBSTITUTE(実質収支比率等に係る経年分析!J$48,"▲","-")),2)</f>
        <v>10.74</v>
      </c>
    </row>
    <row r="20" spans="1:11" x14ac:dyDescent="0.2">
      <c r="A20" s="168" t="s">
        <v>53</v>
      </c>
      <c r="B20" s="168">
        <f>ROUND(VALUE(SUBSTITUTE(実質収支比率等に係る経年分析!F$47,"▲","-")),2)</f>
        <v>44.54</v>
      </c>
      <c r="C20" s="168">
        <f>ROUND(VALUE(SUBSTITUTE(実質収支比率等に係る経年分析!G$47,"▲","-")),2)</f>
        <v>51.29</v>
      </c>
      <c r="D20" s="168">
        <f>ROUND(VALUE(SUBSTITUTE(実質収支比率等に係る経年分析!H$47,"▲","-")),2)</f>
        <v>51.58</v>
      </c>
      <c r="E20" s="168">
        <f>ROUND(VALUE(SUBSTITUTE(実質収支比率等に係る経年分析!I$47,"▲","-")),2)</f>
        <v>58</v>
      </c>
      <c r="F20" s="168">
        <f>ROUND(VALUE(SUBSTITUTE(実質収支比率等に係る経年分析!J$47,"▲","-")),2)</f>
        <v>63.52</v>
      </c>
    </row>
    <row r="21" spans="1:11" x14ac:dyDescent="0.2">
      <c r="A21" s="168" t="s">
        <v>54</v>
      </c>
      <c r="B21" s="168">
        <f>IF(ISNUMBER(VALUE(SUBSTITUTE(実質収支比率等に係る経年分析!F$49,"▲","-"))),ROUND(VALUE(SUBSTITUTE(実質収支比率等に係る経年分析!F$49,"▲","-")),2),NA())</f>
        <v>2.97</v>
      </c>
      <c r="C21" s="168">
        <f>IF(ISNUMBER(VALUE(SUBSTITUTE(実質収支比率等に係る経年分析!G$49,"▲","-"))),ROUND(VALUE(SUBSTITUTE(実質収支比率等に係る経年分析!G$49,"▲","-")),2),NA())</f>
        <v>6.39</v>
      </c>
      <c r="D21" s="168">
        <f>IF(ISNUMBER(VALUE(SUBSTITUTE(実質収支比率等に係る経年分析!H$49,"▲","-"))),ROUND(VALUE(SUBSTITUTE(実質収支比率等に係る経年分析!H$49,"▲","-")),2),NA())</f>
        <v>6.25</v>
      </c>
      <c r="E21" s="168">
        <f>IF(ISNUMBER(VALUE(SUBSTITUTE(実質収支比率等に係る経年分析!I$49,"▲","-"))),ROUND(VALUE(SUBSTITUTE(実質収支比率等に係る経年分析!I$49,"▲","-")),2),NA())</f>
        <v>4</v>
      </c>
      <c r="F21" s="168">
        <f>IF(ISNUMBER(VALUE(SUBSTITUTE(実質収支比率等に係る経年分析!J$49,"▲","-"))),ROUND(VALUE(SUBSTITUTE(実質収支比率等に係る経年分析!J$49,"▲","-")),2),NA())</f>
        <v>1.77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1.83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1.0900000000000001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0.88</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7.42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8.5399999999999991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10.73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27.46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296</v>
      </c>
      <c r="E42" s="170"/>
      <c r="F42" s="170"/>
      <c r="G42" s="170">
        <f>'実質公債費比率（分子）の構造'!L$52</f>
        <v>274</v>
      </c>
      <c r="H42" s="170"/>
      <c r="I42" s="170"/>
      <c r="J42" s="170">
        <f>'実質公債費比率（分子）の構造'!M$52</f>
        <v>262</v>
      </c>
      <c r="K42" s="170"/>
      <c r="L42" s="170"/>
      <c r="M42" s="170">
        <f>'実質公債費比率（分子）の構造'!N$52</f>
        <v>252</v>
      </c>
      <c r="N42" s="170"/>
      <c r="O42" s="170"/>
      <c r="P42" s="170">
        <f>'実質公債費比率（分子）の構造'!O$52</f>
        <v>264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295</v>
      </c>
      <c r="C46" s="170"/>
      <c r="D46" s="170"/>
      <c r="E46" s="170">
        <f>'実質公債費比率（分子）の構造'!L$48</f>
        <v>207</v>
      </c>
      <c r="F46" s="170"/>
      <c r="G46" s="170"/>
      <c r="H46" s="170">
        <f>'実質公債費比率（分子）の構造'!M$48</f>
        <v>199</v>
      </c>
      <c r="I46" s="170"/>
      <c r="J46" s="170"/>
      <c r="K46" s="170">
        <f>'実質公債費比率（分子）の構造'!N$48</f>
        <v>179</v>
      </c>
      <c r="L46" s="170"/>
      <c r="M46" s="170"/>
      <c r="N46" s="170">
        <f>'実質公債費比率（分子）の構造'!O$48</f>
        <v>167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61</v>
      </c>
      <c r="C49" s="170"/>
      <c r="D49" s="170"/>
      <c r="E49" s="170">
        <f>'実質公債費比率（分子）の構造'!L$45</f>
        <v>63</v>
      </c>
      <c r="F49" s="170"/>
      <c r="G49" s="170"/>
      <c r="H49" s="170">
        <f>'実質公債費比率（分子）の構造'!M$45</f>
        <v>79</v>
      </c>
      <c r="I49" s="170"/>
      <c r="J49" s="170"/>
      <c r="K49" s="170">
        <f>'実質公債費比率（分子）の構造'!N$45</f>
        <v>78</v>
      </c>
      <c r="L49" s="170"/>
      <c r="M49" s="170"/>
      <c r="N49" s="170">
        <f>'実質公債費比率（分子）の構造'!O$45</f>
        <v>76</v>
      </c>
      <c r="O49" s="170"/>
      <c r="P49" s="170"/>
    </row>
    <row r="50" spans="1:16" x14ac:dyDescent="0.2">
      <c r="A50" s="170" t="s">
        <v>67</v>
      </c>
      <c r="B50" s="170" t="e">
        <f>NA()</f>
        <v>#N/A</v>
      </c>
      <c r="C50" s="170">
        <f>IF(ISNUMBER('実質公債費比率（分子）の構造'!K$53),'実質公債費比率（分子）の構造'!K$53,NA())</f>
        <v>60</v>
      </c>
      <c r="D50" s="170" t="e">
        <f>NA()</f>
        <v>#N/A</v>
      </c>
      <c r="E50" s="170" t="e">
        <f>NA()</f>
        <v>#N/A</v>
      </c>
      <c r="F50" s="170">
        <f>IF(ISNUMBER('実質公債費比率（分子）の構造'!L$53),'実質公債費比率（分子）の構造'!L$53,NA())</f>
        <v>-4</v>
      </c>
      <c r="G50" s="170" t="e">
        <f>NA()</f>
        <v>#N/A</v>
      </c>
      <c r="H50" s="170" t="e">
        <f>NA()</f>
        <v>#N/A</v>
      </c>
      <c r="I50" s="170">
        <f>IF(ISNUMBER('実質公債費比率（分子）の構造'!M$53),'実質公債費比率（分子）の構造'!M$53,NA())</f>
        <v>16</v>
      </c>
      <c r="J50" s="170" t="e">
        <f>NA()</f>
        <v>#N/A</v>
      </c>
      <c r="K50" s="170" t="e">
        <f>NA()</f>
        <v>#N/A</v>
      </c>
      <c r="L50" s="170">
        <f>IF(ISNUMBER('実質公債費比率（分子）の構造'!N$53),'実質公債費比率（分子）の構造'!N$53,NA())</f>
        <v>5</v>
      </c>
      <c r="M50" s="170" t="e">
        <f>NA()</f>
        <v>#N/A</v>
      </c>
      <c r="N50" s="170" t="e">
        <f>NA()</f>
        <v>#N/A</v>
      </c>
      <c r="O50" s="170">
        <f>IF(ISNUMBER('実質公債費比率（分子）の構造'!O$53),'実質公債費比率（分子）の構造'!O$53,NA())</f>
        <v>-21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2872</v>
      </c>
      <c r="E56" s="169"/>
      <c r="F56" s="169"/>
      <c r="G56" s="169">
        <f>'将来負担比率（分子）の構造'!J$52</f>
        <v>2734</v>
      </c>
      <c r="H56" s="169"/>
      <c r="I56" s="169"/>
      <c r="J56" s="169">
        <f>'将来負担比率（分子）の構造'!K$52</f>
        <v>2694</v>
      </c>
      <c r="K56" s="169"/>
      <c r="L56" s="169"/>
      <c r="M56" s="169">
        <f>'将来負担比率（分子）の構造'!L$52</f>
        <v>2501</v>
      </c>
      <c r="N56" s="169"/>
      <c r="O56" s="169"/>
      <c r="P56" s="169">
        <f>'将来負担比率（分子）の構造'!M$52</f>
        <v>2304</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2140</v>
      </c>
      <c r="E58" s="169"/>
      <c r="F58" s="169"/>
      <c r="G58" s="169">
        <f>'将来負担比率（分子）の構造'!J$50</f>
        <v>2664</v>
      </c>
      <c r="H58" s="169"/>
      <c r="I58" s="169"/>
      <c r="J58" s="169">
        <f>'将来負担比率（分子）の構造'!K$50</f>
        <v>2902</v>
      </c>
      <c r="K58" s="169"/>
      <c r="L58" s="169"/>
      <c r="M58" s="169">
        <f>'将来負担比率（分子）の構造'!L$50</f>
        <v>3200</v>
      </c>
      <c r="N58" s="169"/>
      <c r="O58" s="169"/>
      <c r="P58" s="169">
        <f>'将来負担比率（分子）の構造'!M$50</f>
        <v>3481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559</v>
      </c>
      <c r="C62" s="169"/>
      <c r="D62" s="169"/>
      <c r="E62" s="169">
        <f>'将来負担比率（分子）の構造'!J$45</f>
        <v>568</v>
      </c>
      <c r="F62" s="169"/>
      <c r="G62" s="169"/>
      <c r="H62" s="169">
        <f>'将来負担比率（分子）の構造'!K$45</f>
        <v>513</v>
      </c>
      <c r="I62" s="169"/>
      <c r="J62" s="169"/>
      <c r="K62" s="169">
        <f>'将来負担比率（分子）の構造'!L$45</f>
        <v>484</v>
      </c>
      <c r="L62" s="169"/>
      <c r="M62" s="169"/>
      <c r="N62" s="169">
        <f>'将来負担比率（分子）の構造'!M$45</f>
        <v>482</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2540</v>
      </c>
      <c r="C64" s="169"/>
      <c r="D64" s="169"/>
      <c r="E64" s="169">
        <f>'将来負担比率（分子）の構造'!J$43</f>
        <v>2199</v>
      </c>
      <c r="F64" s="169"/>
      <c r="G64" s="169"/>
      <c r="H64" s="169">
        <f>'将来負担比率（分子）の構造'!K$43</f>
        <v>1910</v>
      </c>
      <c r="I64" s="169"/>
      <c r="J64" s="169"/>
      <c r="K64" s="169">
        <f>'将来負担比率（分子）の構造'!L$43</f>
        <v>1819</v>
      </c>
      <c r="L64" s="169"/>
      <c r="M64" s="169"/>
      <c r="N64" s="169">
        <f>'将来負担比率（分子）の構造'!M$43</f>
        <v>1539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396</v>
      </c>
      <c r="C66" s="169"/>
      <c r="D66" s="169"/>
      <c r="E66" s="169">
        <f>'将来負担比率（分子）の構造'!J$41</f>
        <v>494</v>
      </c>
      <c r="F66" s="169"/>
      <c r="G66" s="169"/>
      <c r="H66" s="169">
        <f>'将来負担比率（分子）の構造'!K$41</f>
        <v>417</v>
      </c>
      <c r="I66" s="169"/>
      <c r="J66" s="169"/>
      <c r="K66" s="169">
        <f>'将来負担比率（分子）の構造'!L$41</f>
        <v>341</v>
      </c>
      <c r="L66" s="169"/>
      <c r="M66" s="169"/>
      <c r="N66" s="169">
        <f>'将来負担比率（分子）の構造'!M$41</f>
        <v>266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1659</v>
      </c>
      <c r="C72" s="173">
        <f>基金残高に係る経年分析!G55</f>
        <v>1830</v>
      </c>
      <c r="D72" s="173">
        <f>基金残高に係る経年分析!H55</f>
        <v>2030</v>
      </c>
    </row>
    <row r="73" spans="1:16" x14ac:dyDescent="0.2">
      <c r="A73" s="172" t="s">
        <v>74</v>
      </c>
      <c r="B73" s="173">
        <f>基金残高に係る経年分析!F56</f>
        <v>6</v>
      </c>
      <c r="C73" s="173">
        <f>基金残高に係る経年分析!G56</f>
        <v>6</v>
      </c>
      <c r="D73" s="173">
        <f>基金残高に係る経年分析!H56</f>
        <v>6</v>
      </c>
    </row>
    <row r="74" spans="1:16" x14ac:dyDescent="0.2">
      <c r="A74" s="172" t="s">
        <v>75</v>
      </c>
      <c r="B74" s="173">
        <f>基金残高に係る経年分析!F57</f>
        <v>871</v>
      </c>
      <c r="C74" s="173">
        <f>基金残高に係る経年分析!G57</f>
        <v>956</v>
      </c>
      <c r="D74" s="173">
        <f>基金残高に係る経年分析!H57</f>
        <v>1059</v>
      </c>
    </row>
  </sheetData>
  <sheetProtection algorithmName="SHA-512" hashValue="hywxQ5C1sC6ujigmWnATOT96B7IdjZpsPCXdrnGRZc4r0KCsgenfwbIRRO9dFBMuz3rC0dUrrdukPrx+iD5Kow==" saltValue="O6JPFf7olMlXDVUBFIjn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2025-03-11T05:22:10Z</cp:lastPrinted>
  <dcterms:created xsi:type="dcterms:W3CDTF">2025-02-19T02:02:28Z</dcterms:created>
  <dcterms:modified xsi:type="dcterms:W3CDTF">2025-03-25T02:53:26Z</dcterms:modified>
  <cp:category/>
</cp:coreProperties>
</file>