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6" windowHeight="7596" tabRatio="82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CO34" i="9" l="1"/>
</calcChain>
</file>

<file path=xl/sharedStrings.xml><?xml version="1.0" encoding="utf-8"?>
<sst xmlns="http://schemas.openxmlformats.org/spreadsheetml/2006/main" count="1132" uniqueCount="556">
  <si>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</si>
  <si>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</si>
  <si>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</si>
  <si>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</si>
  <si>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</si>
  <si>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</si>
  <si>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</si>
  <si>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</si>
  <si>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</si>
  <si>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</si>
  <si>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</si>
  <si>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</si>
  <si>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</si>
  <si>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</si>
  <si>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</si>
  <si>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</si>
  <si>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</si>
  <si>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</si>
  <si>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</si>
  <si>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</si>
  <si>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</si>
  <si>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</si>
  <si>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</si>
  <si>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</si>
  <si>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</si>
  <si>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</si>
  <si>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</si>
  <si>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</si>
  <si>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</si>
  <si>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</si>
  <si>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</si>
  <si>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</si>
  <si>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</si>
  <si>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</si>
  <si>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</si>
  <si>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</si>
  <si>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</si>
  <si>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</si>
  <si>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</si>
  <si>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</si>
  <si>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</si>
  <si>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</si>
  <si>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</si>
  <si>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</si>
  <si>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</si>
  <si>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</si>
  <si>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</si>
  <si>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</si>
  <si>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</si>
  <si>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</si>
  <si>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</si>
  <si>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</si>
  <si>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</si>
  <si>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</si>
  <si>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</si>
  <si>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</si>
  <si>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</si>
  <si>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</si>
  <si>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</si>
  <si>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</si>
  <si>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</si>
  <si>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</si>
  <si>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</si>
  <si>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</si>
  <si>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</si>
  <si>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</si>
  <si>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</si>
  <si>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</si>
  <si>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</si>
  <si>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</si>
  <si>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</si>
  <si>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</si>
  <si>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</si>
  <si>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</si>
  <si>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</si>
  <si>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</si>
  <si>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</si>
  <si>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</si>
  <si>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</si>
  <si>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</si>
  <si>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</si>
  <si>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中井町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</si>
  <si>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</si>
  <si>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</si>
  <si>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</si>
  <si>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</si>
  <si>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</si>
  <si>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</si>
  <si>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</si>
  <si>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</si>
  <si>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</si>
  <si>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</si>
  <si>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</si>
  <si>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</si>
  <si>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</si>
  <si>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</si>
  <si>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</si>
  <si>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</si>
  <si>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</si>
  <si>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</si>
  <si>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</si>
  <si>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</si>
  <si>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</si>
  <si>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</si>
  <si>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</si>
  <si>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</si>
  <si>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</si>
  <si>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</si>
  <si>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</si>
  <si>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</si>
  <si>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</si>
  <si>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</si>
  <si>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</si>
  <si>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</si>
  <si>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</si>
  <si>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</si>
  <si>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</si>
  <si>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</si>
  <si>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</si>
  <si>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</si>
  <si>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</si>
  <si>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</si>
  <si>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</si>
  <si>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</si>
  <si>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</si>
  <si>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</si>
  <si>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</si>
  <si>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</si>
  <si>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</si>
  <si>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</si>
  <si>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</si>
  <si>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</si>
  <si>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</si>
  <si>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</si>
  <si>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</si>
  <si>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</si>
  <si>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</si>
  <si>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</si>
  <si>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</si>
  <si>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</si>
  <si>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</si>
  <si>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</si>
  <si>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</si>
  <si>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</si>
  <si>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</si>
  <si>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</si>
  <si>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</si>
  <si>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</si>
  <si>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</si>
  <si>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</si>
  <si>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</si>
  <si>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</si>
  <si>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</si>
  <si>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</si>
  <si>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</si>
  <si>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</si>
  <si>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</si>
  <si>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</si>
  <si>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</si>
  <si>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</si>
  <si>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</si>
  <si>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</si>
  <si>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</si>
  <si>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</si>
  <si>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</si>
  <si>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</si>
  <si>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</si>
  <si>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</si>
  <si>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</si>
  <si>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</si>
  <si>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</si>
  <si>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</si>
  <si>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</si>
  <si>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</si>
  <si>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</si>
  <si>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</si>
  <si>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</si>
  <si>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</si>
  <si>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</si>
  <si>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</si>
  <si>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</si>
  <si>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</si>
  <si>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</si>
  <si>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</si>
  <si>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</si>
  <si>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</si>
  <si>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</si>
  <si>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</si>
  <si>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</si>
  <si>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</si>
  <si>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</si>
  <si>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</si>
  <si>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</si>
  <si>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</si>
  <si>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神奈川県中井町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</si>
  <si>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</si>
  <si>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</si>
  <si>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</si>
  <si>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</si>
  <si>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</si>
  <si>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</si>
  <si>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</si>
  <si>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</si>
  <si>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</si>
  <si>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</si>
  <si>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</si>
  <si>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</si>
  <si>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</si>
  <si>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</si>
  <si>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</si>
  <si>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</si>
  <si>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</si>
  <si>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</si>
  <si>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</si>
  <si>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</si>
  <si>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</si>
  <si>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</si>
  <si>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</si>
  <si>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</si>
  <si>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</si>
  <si>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</si>
  <si>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</si>
  <si>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</si>
  <si>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</si>
  <si>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</si>
  <si>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</si>
  <si>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</si>
  <si>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</si>
  <si>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</si>
  <si>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</si>
  <si>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</si>
  <si>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</si>
  <si>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</si>
  <si>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</si>
  <si>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</si>
  <si>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</si>
  <si>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</si>
  <si>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</si>
  <si>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</si>
  <si>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</si>
  <si>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</si>
  <si>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</si>
  <si>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</si>
  <si>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</si>
  <si>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</si>
  <si>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</si>
  <si>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</si>
  <si>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</si>
  <si>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</si>
  <si>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</si>
  <si>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</si>
  <si>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</si>
  <si>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</si>
  <si>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</si>
  <si>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</si>
  <si>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</si>
  <si>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</si>
  <si>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</si>
  <si>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</si>
  <si>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</si>
  <si>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</si>
  <si>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</si>
  <si>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</si>
  <si>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</si>
  <si>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</si>
  <si>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</si>
  <si>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</si>
  <si>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</si>
  <si>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</si>
  <si>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</si>
  <si>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</si>
  <si>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</si>
  <si>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</si>
  <si>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</si>
  <si>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</si>
  <si>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</si>
  <si>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</si>
  <si>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</si>
  <si>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</si>
  <si>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</si>
  <si>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</si>
  <si>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</si>
  <si>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</si>
  <si>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</si>
  <si>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</si>
  <si>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</si>
  <si>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</si>
  <si>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</si>
  <si>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</si>
  <si>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</si>
  <si>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</si>
  <si>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</si>
  <si>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</si>
  <si>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</si>
  <si>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</si>
  <si>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</si>
  <si>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</si>
  <si>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</si>
  <si>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</si>
  <si>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</si>
  <si>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</si>
  <si>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</si>
  <si>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</si>
  <si>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</si>
  <si>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</si>
  <si>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</si>
  <si>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</si>
  <si>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</si>
  <si>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</si>
  <si>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</si>
  <si>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</si>
  <si>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</si>
  <si>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</si>
  <si>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</si>
  <si>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</si>
  <si>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</si>
  <si>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</si>
  <si>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</si>
  <si>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</si>
  <si>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</si>
  <si>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</si>
  <si>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</si>
  <si>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</si>
  <si>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</si>
  <si>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</si>
  <si>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</si>
  <si>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</si>
  <si>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</si>
  <si>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</si>
  <si>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</si>
  <si>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</si>
  <si>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</si>
  <si>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</si>
  <si>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</si>
  <si>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</si>
  <si>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</si>
  <si>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</si>
  <si>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</si>
  <si>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</si>
  <si>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</si>
  <si>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</si>
  <si>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</si>
  <si>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神奈川県中井町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</si>
  <si>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</si>
  <si>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</si>
  <si>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</si>
  <si>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</si>
  <si>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</si>
  <si>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</si>
  <si>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</si>
  <si>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</si>
  <si>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</si>
  <si>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</si>
  <si>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</si>
  <si>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</si>
  <si>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</si>
  <si>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</si>
  <si>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</si>
  <si>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</si>
  <si>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</si>
  <si>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</si>
  <si>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</si>
  <si>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</si>
  <si>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</si>
  <si>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</si>
  <si>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</si>
  <si>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</si>
  <si>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</si>
  <si>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</si>
  <si>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</si>
  <si>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</si>
  <si>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</si>
  <si>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</si>
  <si>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</si>
  <si>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</si>
  <si>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</si>
  <si>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</si>
  <si>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</si>
  <si>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</si>
  <si>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</si>
  <si>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</si>
  <si>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</si>
  <si>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</si>
  <si>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</si>
  <si>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</si>
  <si>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</si>
  <si>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</si>
  <si>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</si>
  <si>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</si>
  <si>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</si>
  <si>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</si>
  <si>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</si>
  <si>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</si>
  <si>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</si>
  <si>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</si>
  <si>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</si>
  <si>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</si>
  <si>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</si>
  <si>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</si>
  <si>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</si>
  <si>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</si>
  <si>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</si>
  <si>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</si>
  <si>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</si>
  <si>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</si>
  <si>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</si>
  <si>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</si>
  <si>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</si>
  <si>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</si>
  <si>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</si>
  <si>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</si>
  <si>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</si>
  <si>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</si>
  <si>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</si>
  <si>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</si>
  <si>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</si>
  <si>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</si>
  <si>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</si>
  <si>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</si>
  <si>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</si>
  <si>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</si>
  <si>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</si>
  <si>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</si>
  <si>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</si>
  <si>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</si>
  <si>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</si>
  <si>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</si>
  <si>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</si>
  <si>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</si>
  <si>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</si>
  <si>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</si>
  <si>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</si>
  <si>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</si>
  <si>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</si>
  <si>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</si>
  <si>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</si>
  <si>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</si>
  <si>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</si>
  <si>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</si>
  <si>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</si>
  <si>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</si>
  <si>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</si>
  <si>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</si>
  <si>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</si>
  <si>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</si>
  <si>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</si>
  <si>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</si>
  <si>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</si>
  <si>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</si>
  <si>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</si>
  <si>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</si>
  <si>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</si>
  <si>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</si>
  <si>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</si>
  <si>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</si>
  <si>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</si>
  <si>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</si>
  <si>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</si>
  <si>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</si>
  <si>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</si>
  <si>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</si>
  <si>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</si>
  <si>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</si>
  <si>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</si>
  <si>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</si>
  <si>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</si>
  <si>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</si>
  <si>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</si>
  <si>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</si>
  <si>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</si>
  <si>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</si>
  <si>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</si>
  <si>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</si>
  <si>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</si>
  <si>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</si>
  <si>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</si>
  <si>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</si>
  <si>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</si>
  <si>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</si>
  <si>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</si>
  <si>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</si>
  <si>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</si>
  <si>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</si>
  <si>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</si>
  <si>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</si>
  <si>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</si>
  <si>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</si>
  <si>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</si>
  <si>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</si>
  <si>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</si>
  <si>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</si>
  <si>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</si>
  <si>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</si>
  <si>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</si>
  <si>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</si>
  <si>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</si>
  <si>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</si>
  <si>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</si>
  <si>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</si>
  <si>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</si>
  <si>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</si>
  <si>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</si>
  <si>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</si>
  <si>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</si>
  <si>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</si>
  <si>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</si>
  <si>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</si>
  <si>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</si>
  <si>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</si>
  <si>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</si>
  <si>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</si>
  <si>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</si>
  <si>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</si>
  <si>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</si>
  <si>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</si>
  <si>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</si>
  <si>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</si>
  <si>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</si>
  <si>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</si>
  <si>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</si>
  <si>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</si>
  <si>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</si>
  <si>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</si>
  <si>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</si>
  <si>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4.30</t>
  </si>
  <si>
    <t>▲ 13.13</t>
  </si>
  <si>
    <t>一般会計</t>
  </si>
  <si>
    <t>水道事業会計</t>
  </si>
  <si>
    <t>国民健康保険特別会計</t>
  </si>
  <si>
    <t>下水道事業特別会計</t>
  </si>
  <si>
    <t>介護保険特別会計</t>
  </si>
  <si>
    <t>後期高齢者医療事業特別会計</t>
  </si>
  <si>
    <t>その他会計（赤字）</t>
  </si>
  <si>
    <t>その他会計（黒字）</t>
  </si>
  <si>
    <t>-</t>
    <phoneticPr fontId="2"/>
  </si>
  <si>
    <t>公益財団法人かながわ健康在団</t>
    <phoneticPr fontId="2"/>
  </si>
  <si>
    <t>足柄東部清掃組合</t>
    <rPh sb="0" eb="2">
      <t>アシガラ</t>
    </rPh>
    <rPh sb="2" eb="4">
      <t>トウブ</t>
    </rPh>
    <rPh sb="4" eb="6">
      <t>セイソウ</t>
    </rPh>
    <rPh sb="6" eb="8">
      <t>クミアイ</t>
    </rPh>
    <phoneticPr fontId="2"/>
  </si>
  <si>
    <t>足柄上衛生組合</t>
    <rPh sb="0" eb="2">
      <t>アシガラ</t>
    </rPh>
    <rPh sb="2" eb="3">
      <t>カミ</t>
    </rPh>
    <rPh sb="3" eb="5">
      <t>エイセイ</t>
    </rPh>
    <rPh sb="5" eb="7">
      <t>クミアイ</t>
    </rPh>
    <phoneticPr fontId="2"/>
  </si>
  <si>
    <t>神奈川県市町村退職手当組合</t>
    <rPh sb="0" eb="4">
      <t>カナガワケン</t>
    </rPh>
    <rPh sb="4" eb="7">
      <t>シチョウソン</t>
    </rPh>
    <rPh sb="7" eb="9">
      <t>タイショク</t>
    </rPh>
    <rPh sb="9" eb="11">
      <t>テアテ</t>
    </rPh>
    <rPh sb="11" eb="13">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</si>
  <si>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</si>
  <si>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神奈川県後期高齢者医療広域連合後期高齢者医療事業(特別会計)</t>
    <phoneticPr fontId="2"/>
  </si>
  <si>
    <t>神奈川県町村情報システム共同事業組合</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</si>
  <si>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</si>
  <si>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</si>
  <si>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</si>
  <si>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</si>
  <si>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</si>
  <si>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</si>
  <si>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</si>
  <si>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</si>
  <si>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</si>
  <si>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</si>
  <si>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</si>
  <si>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</si>
  <si>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</si>
  <si>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新規地方債の発行がなく順調に償還が進んでいるため、実質公債費比率は減少傾向にある。また、基金についても計画的に積み立てを行っているため、将来負担比率は０未満となっている。</t>
    <rPh sb="0" eb="2">
      <t>シンキ</t>
    </rPh>
    <rPh sb="2" eb="5">
      <t>チホウサイ</t>
    </rPh>
    <rPh sb="6" eb="8">
      <t>ハッコウ</t>
    </rPh>
    <rPh sb="11" eb="13">
      <t>ジュンチョウ</t>
    </rPh>
    <rPh sb="14" eb="16">
      <t>ショウカン</t>
    </rPh>
    <rPh sb="17" eb="18">
      <t>スス</t>
    </rPh>
    <rPh sb="25" eb="27">
      <t>ジッシツ</t>
    </rPh>
    <rPh sb="27" eb="30">
      <t>コウサイヒ</t>
    </rPh>
    <rPh sb="30" eb="32">
      <t>ヒリツ</t>
    </rPh>
    <rPh sb="33" eb="35">
      <t>ゲンショウ</t>
    </rPh>
    <rPh sb="35" eb="37">
      <t>ケイコウ</t>
    </rPh>
    <rPh sb="44" eb="46">
      <t>キキン</t>
    </rPh>
    <rPh sb="51" eb="54">
      <t>ケイカクテキ</t>
    </rPh>
    <rPh sb="55" eb="56">
      <t>ツ</t>
    </rPh>
    <rPh sb="57" eb="58">
      <t>タ</t>
    </rPh>
    <rPh sb="60" eb="61">
      <t>オコナ</t>
    </rPh>
    <rPh sb="68" eb="70">
      <t>ショウライ</t>
    </rPh>
    <rPh sb="70" eb="72">
      <t>フタン</t>
    </rPh>
    <rPh sb="72" eb="74">
      <t>ヒリツ</t>
    </rPh>
    <rPh sb="76" eb="78">
      <t>ミマン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</si>
</sst>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37744</c:v>
                </c:pt>
                <c:pt idx="1">
                  <c:v>35225</c:v>
                </c:pt>
                <c:pt idx="2">
                  <c:v>40184</c:v>
                </c:pt>
                <c:pt idx="3">
                  <c:v>31186</c:v>
                </c:pt>
                <c:pt idx="4">
                  <c:v>32071</c:v>
                </c:pt>
              </c:numCache>
            </c:numRef>
          </c:val>
          <c:smooth val="0"/>
        </c:ser>
        <c:dLbls>
          <c:showLegendKey val="0"/>
          <c:showVal val="0"/>
          <c:showCatName val="0"/>
          <c:showSerName val="0"/>
          <c:showPercent val="0"/>
          <c:showBubbleSize val="0"/>
        </c:dLbls>
        <c:marker val="1"/>
        <c:smooth val="0"/>
        <c:axId val="178259072"/>
        <c:axId val="178260992"/>
      </c:lineChart>
      <c:catAx>
        <c:axId val="178259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260992"/>
        <c:crosses val="autoZero"/>
        <c:auto val="1"/>
        <c:lblAlgn val="ctr"/>
        <c:lblOffset val="100"/>
        <c:tickLblSkip val="1"/>
        <c:tickMarkSkip val="1"/>
        <c:noMultiLvlLbl val="0"/>
      </c:catAx>
      <c:valAx>
        <c:axId val="1782609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259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7.75</c:v>
                </c:pt>
                <c:pt idx="1">
                  <c:v>11.94</c:v>
                </c:pt>
                <c:pt idx="2">
                  <c:v>7.87</c:v>
                </c:pt>
                <c:pt idx="3">
                  <c:v>12.41</c:v>
                </c:pt>
                <c:pt idx="4">
                  <c:v>14.37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28.21</c:v>
                </c:pt>
                <c:pt idx="1">
                  <c:v>28.18</c:v>
                </c:pt>
                <c:pt idx="2">
                  <c:v>17.82</c:v>
                </c:pt>
                <c:pt idx="3">
                  <c:v>22.4</c:v>
                </c:pt>
                <c:pt idx="4">
                  <c:v>24.96</c:v>
                </c:pt>
              </c:numCache>
            </c:numRef>
          </c:val>
        </c:ser>
        <c:dLbls>
          <c:showLegendKey val="0"/>
          <c:showVal val="0"/>
          <c:showCatName val="0"/>
          <c:showSerName val="0"/>
          <c:showPercent val="0"/>
          <c:showBubbleSize val="0"/>
        </c:dLbls>
        <c:gapWidth val="250"/>
        <c:overlap val="100"/>
        <c:axId val="230608256"/>
        <c:axId val="230610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-4.3</c:v>
                </c:pt>
                <c:pt idx="1">
                  <c:v>0.62</c:v>
                </c:pt>
                <c:pt idx="2">
                  <c:v>-13.13</c:v>
                </c:pt>
                <c:pt idx="3">
                  <c:v>7.24</c:v>
                </c:pt>
                <c:pt idx="4">
                  <c:v>5.87</c:v>
                </c:pt>
              </c:numCache>
            </c:numRef>
          </c:val>
          <c:smooth val="0"/>
        </c:ser>
        <c:dLbls>
          <c:showLegendKey val="0"/>
          <c:showVal val="0"/>
          <c:showCatName val="0"/>
          <c:showSerName val="0"/>
          <c:showPercent val="0"/>
          <c:showBubbleSize val="0"/>
        </c:dLbls>
        <c:marker val="1"/>
        <c:smooth val="0"/>
        <c:axId val="230608256"/>
        <c:axId val="230610432"/>
      </c:lineChart>
      <c:catAx>
        <c:axId val="23060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610432"/>
        <c:crosses val="autoZero"/>
        <c:auto val="1"/>
        <c:lblAlgn val="ctr"/>
        <c:lblOffset val="100"/>
        <c:tickLblSkip val="1"/>
        <c:tickMarkSkip val="1"/>
        <c:noMultiLvlLbl val="0"/>
      </c:catAx>
      <c:valAx>
        <c:axId val="23061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60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0.01</c:v>
                </c:pt>
                <c:pt idx="4">
                  <c:v>#N/A</c:v>
                </c:pt>
                <c:pt idx="5">
                  <c:v>0.02</c:v>
                </c:pt>
                <c:pt idx="6">
                  <c:v>#N/A</c:v>
                </c:pt>
                <c:pt idx="7">
                  <c:v>0.08</c:v>
                </c:pt>
                <c:pt idx="8">
                  <c:v>#N/A</c:v>
                </c:pt>
                <c:pt idx="9">
                  <c:v>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0.23</c:v>
                </c:pt>
                <c:pt idx="2">
                  <c:v>#N/A</c:v>
                </c:pt>
                <c:pt idx="3">
                  <c:v>0.31</c:v>
                </c:pt>
                <c:pt idx="4">
                  <c:v>#N/A</c:v>
                </c:pt>
                <c:pt idx="5">
                  <c:v>0.26</c:v>
                </c:pt>
                <c:pt idx="6">
                  <c:v>#N/A</c:v>
                </c:pt>
                <c:pt idx="7">
                  <c:v>0.08</c:v>
                </c:pt>
                <c:pt idx="8">
                  <c:v>#N/A</c:v>
                </c:pt>
                <c:pt idx="9">
                  <c:v>0.42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0.88</c:v>
                </c:pt>
                <c:pt idx="2">
                  <c:v>#N/A</c:v>
                </c:pt>
                <c:pt idx="3">
                  <c:v>0.51</c:v>
                </c:pt>
                <c:pt idx="4">
                  <c:v>#N/A</c:v>
                </c:pt>
                <c:pt idx="5">
                  <c:v>0.75</c:v>
                </c:pt>
                <c:pt idx="6">
                  <c:v>#N/A</c:v>
                </c:pt>
                <c:pt idx="7">
                  <c:v>1.78</c:v>
                </c:pt>
                <c:pt idx="8">
                  <c:v>#N/A</c:v>
                </c:pt>
                <c:pt idx="9">
                  <c:v>0.64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2.61</c:v>
                </c:pt>
                <c:pt idx="2">
                  <c:v>#N/A</c:v>
                </c:pt>
                <c:pt idx="3">
                  <c:v>0.83</c:v>
                </c:pt>
                <c:pt idx="4">
                  <c:v>#N/A</c:v>
                </c:pt>
                <c:pt idx="5">
                  <c:v>0.36</c:v>
                </c:pt>
                <c:pt idx="6">
                  <c:v>#N/A</c:v>
                </c:pt>
                <c:pt idx="7">
                  <c:v>1.5</c:v>
                </c:pt>
                <c:pt idx="8">
                  <c:v>#N/A</c:v>
                </c:pt>
                <c:pt idx="9">
                  <c:v>1.1499999999999999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6.99</c:v>
                </c:pt>
                <c:pt idx="2">
                  <c:v>#N/A</c:v>
                </c:pt>
                <c:pt idx="3">
                  <c:v>8.3800000000000008</c:v>
                </c:pt>
                <c:pt idx="4">
                  <c:v>#N/A</c:v>
                </c:pt>
                <c:pt idx="5">
                  <c:v>9.82</c:v>
                </c:pt>
                <c:pt idx="6">
                  <c:v>#N/A</c:v>
                </c:pt>
                <c:pt idx="7">
                  <c:v>11.45</c:v>
                </c:pt>
                <c:pt idx="8">
                  <c:v>#N/A</c:v>
                </c:pt>
                <c:pt idx="9">
                  <c:v>12.92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7.74</c:v>
                </c:pt>
                <c:pt idx="2">
                  <c:v>#N/A</c:v>
                </c:pt>
                <c:pt idx="3">
                  <c:v>11.93</c:v>
                </c:pt>
                <c:pt idx="4">
                  <c:v>#N/A</c:v>
                </c:pt>
                <c:pt idx="5">
                  <c:v>7.86</c:v>
                </c:pt>
                <c:pt idx="6">
                  <c:v>#N/A</c:v>
                </c:pt>
                <c:pt idx="7">
                  <c:v>12.4</c:v>
                </c:pt>
                <c:pt idx="8">
                  <c:v>#N/A</c:v>
                </c:pt>
                <c:pt idx="9">
                  <c:v>14.37</c:v>
                </c:pt>
              </c:numCache>
            </c:numRef>
          </c:val>
        </c:ser>
        <c:dLbls>
          <c:showLegendKey val="0"/>
          <c:showVal val="0"/>
          <c:showCatName val="0"/>
          <c:showSerName val="0"/>
          <c:showPercent val="0"/>
          <c:showBubbleSize val="0"/>
        </c:dLbls>
        <c:gapWidth val="150"/>
        <c:overlap val="100"/>
        <c:axId val="47557632"/>
        <c:axId val="47563520"/>
      </c:barChart>
      <c:catAx>
        <c:axId val="4755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563520"/>
        <c:crosses val="autoZero"/>
        <c:auto val="1"/>
        <c:lblAlgn val="ctr"/>
        <c:lblOffset val="100"/>
        <c:tickLblSkip val="1"/>
        <c:tickMarkSkip val="1"/>
        <c:noMultiLvlLbl val="0"/>
      </c:catAx>
      <c:valAx>
        <c:axId val="4756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57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415</c:v>
                </c:pt>
                <c:pt idx="5">
                  <c:v>411</c:v>
                </c:pt>
                <c:pt idx="8">
                  <c:v>401</c:v>
                </c:pt>
                <c:pt idx="11">
                  <c:v>392</c:v>
                </c:pt>
                <c:pt idx="14">
                  <c:v>330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329</c:v>
                </c:pt>
                <c:pt idx="3">
                  <c:v>341</c:v>
                </c:pt>
                <c:pt idx="6">
                  <c:v>330</c:v>
                </c:pt>
                <c:pt idx="9">
                  <c:v>323</c:v>
                </c:pt>
                <c:pt idx="12">
                  <c:v>328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381</c:v>
                </c:pt>
                <c:pt idx="3">
                  <c:v>378</c:v>
                </c:pt>
                <c:pt idx="6">
                  <c:v>262</c:v>
                </c:pt>
                <c:pt idx="9">
                  <c:v>234</c:v>
                </c:pt>
                <c:pt idx="12">
                  <c:v>134</c:v>
                </c:pt>
              </c:numCache>
            </c:numRef>
          </c:val>
        </c:ser>
        <c:dLbls>
          <c:showLegendKey val="0"/>
          <c:showVal val="0"/>
          <c:showCatName val="0"/>
          <c:showSerName val="0"/>
          <c:showPercent val="0"/>
          <c:showBubbleSize val="0"/>
        </c:dLbls>
        <c:gapWidth val="100"/>
        <c:overlap val="100"/>
        <c:axId val="178215168"/>
        <c:axId val="178225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313</c:v>
                </c:pt>
                <c:pt idx="2">
                  <c:v>#N/A</c:v>
                </c:pt>
                <c:pt idx="3">
                  <c:v>#N/A</c:v>
                </c:pt>
                <c:pt idx="4">
                  <c:v>308</c:v>
                </c:pt>
                <c:pt idx="5">
                  <c:v>#N/A</c:v>
                </c:pt>
                <c:pt idx="6">
                  <c:v>#N/A</c:v>
                </c:pt>
                <c:pt idx="7">
                  <c:v>191</c:v>
                </c:pt>
                <c:pt idx="8">
                  <c:v>#N/A</c:v>
                </c:pt>
                <c:pt idx="9">
                  <c:v>#N/A</c:v>
                </c:pt>
                <c:pt idx="10">
                  <c:v>165</c:v>
                </c:pt>
                <c:pt idx="11">
                  <c:v>#N/A</c:v>
                </c:pt>
                <c:pt idx="12">
                  <c:v>#N/A</c:v>
                </c:pt>
                <c:pt idx="13">
                  <c:v>132</c:v>
                </c:pt>
                <c:pt idx="14">
                  <c:v>#N/A</c:v>
                </c:pt>
              </c:numCache>
            </c:numRef>
          </c:val>
          <c:smooth val="0"/>
        </c:ser>
        <c:dLbls>
          <c:showLegendKey val="0"/>
          <c:showVal val="0"/>
          <c:showCatName val="0"/>
          <c:showSerName val="0"/>
          <c:showPercent val="0"/>
          <c:showBubbleSize val="0"/>
        </c:dLbls>
        <c:marker val="1"/>
        <c:smooth val="0"/>
        <c:axId val="178215168"/>
        <c:axId val="178225536"/>
      </c:lineChart>
      <c:catAx>
        <c:axId val="17821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225536"/>
        <c:crosses val="autoZero"/>
        <c:auto val="1"/>
        <c:lblAlgn val="ctr"/>
        <c:lblOffset val="100"/>
        <c:tickLblSkip val="1"/>
        <c:tickMarkSkip val="1"/>
        <c:noMultiLvlLbl val="0"/>
      </c:catAx>
      <c:valAx>
        <c:axId val="17822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21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4528</c:v>
                </c:pt>
                <c:pt idx="5">
                  <c:v>4352</c:v>
                </c:pt>
                <c:pt idx="8">
                  <c:v>3821</c:v>
                </c:pt>
                <c:pt idx="11">
                  <c:v>3754</c:v>
                </c:pt>
                <c:pt idx="14">
                  <c:v>3701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1228</c:v>
                </c:pt>
                <c:pt idx="5">
                  <c:v>1309</c:v>
                </c:pt>
                <c:pt idx="8">
                  <c:v>970</c:v>
                </c:pt>
                <c:pt idx="11">
                  <c:v>1058</c:v>
                </c:pt>
                <c:pt idx="14">
                  <c:v>1251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1</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893</c:v>
                </c:pt>
                <c:pt idx="3">
                  <c:v>823</c:v>
                </c:pt>
                <c:pt idx="6">
                  <c:v>802</c:v>
                </c:pt>
                <c:pt idx="9">
                  <c:v>679</c:v>
                </c:pt>
                <c:pt idx="12">
                  <c:v>583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26</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3971</c:v>
                </c:pt>
                <c:pt idx="3">
                  <c:v>3920</c:v>
                </c:pt>
                <c:pt idx="6">
                  <c:v>3661</c:v>
                </c:pt>
                <c:pt idx="9">
                  <c:v>3429</c:v>
                </c:pt>
                <c:pt idx="12">
                  <c:v>3159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1335</c:v>
                </c:pt>
                <c:pt idx="3">
                  <c:v>993</c:v>
                </c:pt>
                <c:pt idx="6">
                  <c:v>754</c:v>
                </c:pt>
                <c:pt idx="9">
                  <c:v>537</c:v>
                </c:pt>
                <c:pt idx="12">
                  <c:v>413</c:v>
                </c:pt>
              </c:numCache>
            </c:numRef>
          </c:val>
        </c:ser>
        <c:dLbls>
          <c:showLegendKey val="0"/>
          <c:showVal val="0"/>
          <c:showCatName val="0"/>
          <c:showSerName val="0"/>
          <c:showPercent val="0"/>
          <c:showBubbleSize val="0"/>
        </c:dLbls>
        <c:gapWidth val="100"/>
        <c:overlap val="100"/>
        <c:axId val="230644352"/>
        <c:axId val="230650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470</c:v>
                </c:pt>
                <c:pt idx="2">
                  <c:v>#N/A</c:v>
                </c:pt>
                <c:pt idx="3">
                  <c:v>#N/A</c:v>
                </c:pt>
                <c:pt idx="4">
                  <c:v>74</c:v>
                </c:pt>
                <c:pt idx="5">
                  <c:v>#N/A</c:v>
                </c:pt>
                <c:pt idx="6">
                  <c:v>#N/A</c:v>
                </c:pt>
                <c:pt idx="7">
                  <c:v>426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0644352"/>
        <c:axId val="230650624"/>
      </c:lineChart>
      <c:catAx>
        <c:axId val="23064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650624"/>
        <c:crosses val="autoZero"/>
        <c:auto val="1"/>
        <c:lblAlgn val="ctr"/>
        <c:lblOffset val="100"/>
        <c:tickLblSkip val="1"/>
        <c:tickMarkSkip val="1"/>
        <c:noMultiLvlLbl val="0"/>
      </c:catAx>
      <c:valAx>
        <c:axId val="23065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64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{9303E909-0AAF-4447-8997-2857D4F064F9}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{98093005-EECB-4C2A-BA86-D4C687DC186F}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{84A9D704-8DAB-4CA9-84E8-670C6B3615DE}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{A9B5661D-A0FC-4A08-B028-1F1D4A9417BC}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{A44141AC-8948-46D8-9CFC-8C02ED86E788}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{E128243D-DA87-4387-BE7C-8473BC970B7C}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{EFD5DB30-4F68-4E41-BB3F-0513400CA237}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{6C94BE5C-B74A-438E-9457-A5523E2B7BC6}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{6242C1F5-7EB8-4BB9-A44E-31C1AAA5E38F}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{D31407A9-72EA-4742-9A92-495409FD2438}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53094144"/>
        <c:axId val="252981632"/>
      </c:scatterChart>
      <c:valAx>
        <c:axId val="2530941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981632"/>
        <c:crosses val="autoZero"/>
        <c:crossBetween val="midCat"/>
      </c:valAx>
      <c:valAx>
        <c:axId val="2529816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3094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{430AB277-2053-428F-9DB7-27C2A4E3FF22}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{8EE68979-CB01-4780-AACF-9545F851B56C}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{C2F5BC01-B7DF-4DBF-A7F5-7EDEEE5E2755}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{92D8E4C9-6E64-4CD4-9146-1A6AA3378DC2}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{0ADDBDC8-E4F9-4879-91D4-DEE0511E91C8}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11.4</c:v>
                </c:pt>
                <c:pt idx="2">
                  <c:v>10.199999999999999</c:v>
                </c:pt>
                <c:pt idx="3">
                  <c:v>8.6999999999999993</c:v>
                </c:pt>
                <c:pt idx="4">
                  <c:v>6.3</c:v>
                </c:pt>
              </c:numCache>
            </c:numRef>
          </c:xVal>
          <c:yVal>
            <c:numRef>
              <c:f>公会計指標分析・財政指標組合せ分析表!$K$73:$O$73</c:f>
              <c:numCache>
                <c:formatCode>#,##0.0;"▲ "#,##0.0</c:formatCode>
                <c:ptCount val="5"/>
                <c:pt idx="0">
                  <c:v>16.8</c:v>
                </c:pt>
                <c:pt idx="1">
                  <c:v>2.9</c:v>
                </c:pt>
                <c:pt idx="2">
                  <c:v>16.2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{B3E46F21-9CEA-4753-9953-44DA9B7A469E}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{B7FB1CEF-505C-4ECD-8C5E-4F27131FE403}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{BD7EC02A-0B63-48C2-9A57-64FB05238D9D}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{5FCC9C76-394D-48DB-A1C0-4E5F19E38091}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{CC889D92-0709-4216-85E5-2A9CFABFA0AA}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8.6999999999999993</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27</c:v>
                </c:pt>
              </c:numCache>
            </c:numRef>
          </c:yVal>
          <c:smooth val="0"/>
        </c:ser>
        <c:dLbls>
          <c:showLegendKey val="0"/>
          <c:showVal val="0"/>
          <c:showCatName val="0"/>
          <c:showSerName val="0"/>
          <c:showPercent val="0"/>
          <c:showBubbleSize val="0"/>
        </c:dLbls>
        <c:axId val="253027840"/>
        <c:axId val="253029760"/>
      </c:scatterChart>
      <c:valAx>
        <c:axId val="253027840"/>
        <c:scaling>
          <c:orientation val="minMax"/>
          <c:max val="11.9"/>
          <c:min val="8.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3029760"/>
        <c:crosses val="autoZero"/>
        <c:crossBetween val="midCat"/>
      </c:valAx>
      <c:valAx>
        <c:axId val="253029760"/>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3027840"/>
        <c:crosses val="autoZero"/>
        <c:crossBetween val="midCat"/>
        <c:majorUnit val="5.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町債の発行抑止により残高は減少傾向にあるので、引き続き、発行抑止に取り組みながら財政健全化に取り組んでいく。</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地方債現在高は、町債の発行抑止の取組により減少しているので、職員数や経常経費の削減等と合わせて、さらなる健全化に取り組んでいく。また、将来を見据え</a:t>
          </a:r>
          <a:r>
            <a:rPr kumimoji="1" lang="ja-JP" altLang="en-US" sz="1400">
              <a:solidFill>
                <a:schemeClr val="dk1"/>
              </a:solidFill>
              <a:latin typeface="+mn-lt"/>
              <a:ea typeface="+mn-ea"/>
              <a:cs typeface="+mn-cs"/>
            </a:rPr>
            <a:t>、各種基金</a:t>
          </a:r>
          <a:r>
            <a:rPr kumimoji="1" lang="ja-JP" altLang="ja-JP" sz="1400">
              <a:solidFill>
                <a:schemeClr val="dk1"/>
              </a:solidFill>
              <a:latin typeface="+mn-lt"/>
              <a:ea typeface="+mn-ea"/>
              <a:cs typeface="+mn-cs"/>
            </a:rPr>
            <a:t>への積</a:t>
          </a:r>
          <a:r>
            <a:rPr kumimoji="1" lang="ja-JP" altLang="en-US" sz="1400">
              <a:solidFill>
                <a:schemeClr val="dk1"/>
              </a:solidFill>
              <a:latin typeface="+mn-lt"/>
              <a:ea typeface="+mn-ea"/>
              <a:cs typeface="+mn-cs"/>
            </a:rPr>
            <a:t>み</a:t>
          </a:r>
          <a:r>
            <a:rPr kumimoji="1" lang="ja-JP" altLang="ja-JP" sz="1400">
              <a:solidFill>
                <a:schemeClr val="dk1"/>
              </a:solidFill>
              <a:latin typeface="+mn-lt"/>
              <a:ea typeface="+mn-ea"/>
              <a:cs typeface="+mn-cs"/>
            </a:rPr>
            <a:t>立</a:t>
          </a:r>
          <a:r>
            <a:rPr kumimoji="1" lang="ja-JP" altLang="en-US" sz="1400">
              <a:solidFill>
                <a:schemeClr val="dk1"/>
              </a:solidFill>
              <a:latin typeface="+mn-lt"/>
              <a:ea typeface="+mn-ea"/>
              <a:cs typeface="+mn-cs"/>
            </a:rPr>
            <a:t>て</a:t>
          </a:r>
          <a:r>
            <a:rPr kumimoji="1" lang="ja-JP" altLang="ja-JP" sz="1400">
              <a:solidFill>
                <a:schemeClr val="dk1"/>
              </a:solidFill>
              <a:latin typeface="+mn-lt"/>
              <a:ea typeface="+mn-ea"/>
              <a:cs typeface="+mn-cs"/>
            </a:rPr>
            <a:t>など持続可能な財政運営を図る。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神奈川県中井町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9,669
9,435
19.99
4,128,989
3,679,017
420,706
2,926,906
412,960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9638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9898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9720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9774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9774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神奈川県中井町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9,669
9,435
19.99
4,128,989
3,679,017
420,706
2,926,906
412,960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神奈川県中井町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9,669
9,435
19.99
4,128,989
3,679,017
420,706
2,926,906
412,960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神奈川県中井町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9,669
9,435
19.99
4,128,989
3,679,017
420,706
2,926,906
412,960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自主財源である町税収入の割合が高く、財政力指数としては全国トップクラスとなっている。しかしながら、</a:t>
          </a:r>
          <a:r>
            <a:rPr kumimoji="1" lang="ja-JP" altLang="en-US" sz="1400">
              <a:solidFill>
                <a:schemeClr val="dk1"/>
              </a:solidFill>
              <a:latin typeface="+mn-lt"/>
              <a:ea typeface="+mn-ea"/>
              <a:cs typeface="+mn-cs"/>
            </a:rPr>
            <a:t>今後については、</a:t>
          </a:r>
          <a:r>
            <a:rPr kumimoji="1" lang="ja-JP" altLang="ja-JP" sz="1400">
              <a:solidFill>
                <a:schemeClr val="dk1"/>
              </a:solidFill>
              <a:latin typeface="+mn-lt"/>
              <a:ea typeface="+mn-ea"/>
              <a:cs typeface="+mn-cs"/>
            </a:rPr>
            <a:t>固定資産税の減少や税制改正に伴う法人町民税の減少など</a:t>
          </a:r>
          <a:r>
            <a:rPr kumimoji="1" lang="ja-JP" altLang="en-US" sz="1400">
              <a:solidFill>
                <a:schemeClr val="dk1"/>
              </a:solidFill>
              <a:latin typeface="+mn-lt"/>
              <a:ea typeface="+mn-ea"/>
              <a:cs typeface="+mn-cs"/>
            </a:rPr>
            <a:t>も見込まれることから</a:t>
          </a:r>
          <a:r>
            <a:rPr kumimoji="1" lang="ja-JP" altLang="ja-JP" sz="1400">
              <a:solidFill>
                <a:schemeClr val="dk1"/>
              </a:solidFill>
              <a:latin typeface="+mn-lt"/>
              <a:ea typeface="+mn-ea"/>
              <a:cs typeface="+mn-cs"/>
            </a:rPr>
            <a:t>、税の徴収強化や</a:t>
          </a:r>
          <a:r>
            <a:rPr kumimoji="1" lang="ja-JP" altLang="en-US" sz="1400">
              <a:solidFill>
                <a:schemeClr val="dk1"/>
              </a:solidFill>
              <a:latin typeface="+mn-lt"/>
              <a:ea typeface="+mn-ea"/>
              <a:cs typeface="+mn-cs"/>
            </a:rPr>
            <a:t>新た</a:t>
          </a:r>
          <a:r>
            <a:rPr kumimoji="1" lang="ja-JP" altLang="ja-JP" sz="1400">
              <a:solidFill>
                <a:schemeClr val="dk1"/>
              </a:solidFill>
              <a:latin typeface="+mn-lt"/>
              <a:ea typeface="+mn-ea"/>
              <a:cs typeface="+mn-cs"/>
            </a:rPr>
            <a:t>な歳入確保に向けて着実に取り組んでいく必要がある。</a:t>
          </a:r>
          <a:endParaRPr lang="ja-JP" altLang="ja-JP" sz="1400"/>
        </a:p>
        <a:p>
          <a:endParaRPr lang="ja-JP" alt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22678</xdr:rowOff>
    </xdr:from>
    <xdr:to>
      <xdr:col>7</xdr:col>
      <xdr:colOff>152400</xdr:colOff>
      <xdr:row>39</xdr:row>
      <xdr:rowOff>22678</xdr:rowOff>
    </xdr:to>
    <xdr:cxnSp macro="">
      <xdr:nvCxnSpPr>
        <xdr:cNvPr id="69" name="直線コネクタ 68"/>
        <xdr:cNvCxnSpPr/>
      </xdr:nvCxnSpPr>
      <xdr:spPr>
        <a:xfrm>
          <a:off x="4114800" y="6709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39</xdr:row>
      <xdr:rowOff>22678</xdr:rowOff>
    </xdr:to>
    <xdr:cxnSp macro="">
      <xdr:nvCxnSpPr>
        <xdr:cNvPr id="72" name="直線コネクタ 71"/>
        <xdr:cNvCxnSpPr/>
      </xdr:nvCxnSpPr>
      <xdr:spPr>
        <a:xfrm>
          <a:off x="3225800" y="66632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4" name="テキスト ボックス 73"/>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125185</xdr:rowOff>
    </xdr:from>
    <xdr:to>
      <xdr:col>4</xdr:col>
      <xdr:colOff>482600</xdr:colOff>
      <xdr:row>38</xdr:row>
      <xdr:rowOff>148167</xdr:rowOff>
    </xdr:to>
    <xdr:cxnSp macro="">
      <xdr:nvCxnSpPr>
        <xdr:cNvPr id="75" name="直線コネクタ 74"/>
        <xdr:cNvCxnSpPr/>
      </xdr:nvCxnSpPr>
      <xdr:spPr>
        <a:xfrm>
          <a:off x="2336800" y="66402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21772</xdr:rowOff>
    </xdr:from>
    <xdr:to>
      <xdr:col>3</xdr:col>
      <xdr:colOff>279400</xdr:colOff>
      <xdr:row>38</xdr:row>
      <xdr:rowOff>125185</xdr:rowOff>
    </xdr:to>
    <xdr:cxnSp macro="">
      <xdr:nvCxnSpPr>
        <xdr:cNvPr id="78" name="直線コネクタ 77"/>
        <xdr:cNvCxnSpPr/>
      </xdr:nvCxnSpPr>
      <xdr:spPr>
        <a:xfrm>
          <a:off x="1447800" y="65368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80" name="テキスト ボックス 79"/>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143328</xdr:rowOff>
    </xdr:from>
    <xdr:to>
      <xdr:col>7</xdr:col>
      <xdr:colOff>203200</xdr:colOff>
      <xdr:row>39</xdr:row>
      <xdr:rowOff>73478</xdr:rowOff>
    </xdr:to>
    <xdr:sp macro="" textlink="">
      <xdr:nvSpPr>
        <xdr:cNvPr id="88" name="円/楕円 87"/>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159855</xdr:rowOff>
    </xdr:from>
    <xdr:ext cx="762000" cy="259045"/>
    <xdr:sp macro="" textlink="">
      <xdr:nvSpPr>
        <xdr:cNvPr id="89" name="財政力該当値テキスト"/>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143328</xdr:rowOff>
    </xdr:from>
    <xdr:to>
      <xdr:col>6</xdr:col>
      <xdr:colOff>50800</xdr:colOff>
      <xdr:row>39</xdr:row>
      <xdr:rowOff>73478</xdr:rowOff>
    </xdr:to>
    <xdr:sp macro="" textlink="">
      <xdr:nvSpPr>
        <xdr:cNvPr id="90" name="円/楕円 89"/>
        <xdr:cNvSpPr/>
      </xdr:nvSpPr>
      <xdr:spPr>
        <a:xfrm>
          <a:off x="4064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83655</xdr:rowOff>
    </xdr:from>
    <xdr:ext cx="736600" cy="259045"/>
    <xdr:sp macro="" textlink="">
      <xdr:nvSpPr>
        <xdr:cNvPr id="91" name="テキスト ボックス 90"/>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2" name="円/楕円 91"/>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3" name="テキスト ボックス 92"/>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74385</xdr:rowOff>
    </xdr:from>
    <xdr:to>
      <xdr:col>3</xdr:col>
      <xdr:colOff>330200</xdr:colOff>
      <xdr:row>39</xdr:row>
      <xdr:rowOff>4535</xdr:rowOff>
    </xdr:to>
    <xdr:sp macro="" textlink="">
      <xdr:nvSpPr>
        <xdr:cNvPr id="94" name="円/楕円 93"/>
        <xdr:cNvSpPr/>
      </xdr:nvSpPr>
      <xdr:spPr>
        <a:xfrm>
          <a:off x="2286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14713</xdr:rowOff>
    </xdr:from>
    <xdr:ext cx="762000" cy="259045"/>
    <xdr:sp macro="" textlink="">
      <xdr:nvSpPr>
        <xdr:cNvPr id="95" name="テキスト ボックス 94"/>
        <xdr:cNvSpPr txBox="1"/>
      </xdr:nvSpPr>
      <xdr:spPr>
        <a:xfrm>
          <a:off x="1955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142422</xdr:rowOff>
    </xdr:from>
    <xdr:to>
      <xdr:col>2</xdr:col>
      <xdr:colOff>127000</xdr:colOff>
      <xdr:row>38</xdr:row>
      <xdr:rowOff>72572</xdr:rowOff>
    </xdr:to>
    <xdr:sp macro="" textlink="">
      <xdr:nvSpPr>
        <xdr:cNvPr id="96" name="円/楕円 95"/>
        <xdr:cNvSpPr/>
      </xdr:nvSpPr>
      <xdr:spPr>
        <a:xfrm>
          <a:off x="1397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82749</xdr:rowOff>
    </xdr:from>
    <xdr:ext cx="762000" cy="259045"/>
    <xdr:sp macro="" textlink="">
      <xdr:nvSpPr>
        <xdr:cNvPr id="97" name="テキスト ボックス 96"/>
        <xdr:cNvSpPr txBox="1"/>
      </xdr:nvSpPr>
      <xdr:spPr>
        <a:xfrm>
          <a:off x="1066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法人町民税の変動による影響が出やすい財政構造となっているため、経常経費の削減を進め、持続可能な財政運営に努めてい</a:t>
          </a:r>
          <a:r>
            <a:rPr kumimoji="1" lang="ja-JP" altLang="en-US" sz="1400">
              <a:solidFill>
                <a:schemeClr val="dk1"/>
              </a:solidFill>
              <a:latin typeface="+mn-lt"/>
              <a:ea typeface="+mn-ea"/>
              <a:cs typeface="+mn-cs"/>
            </a:rPr>
            <a:t>く。</a:t>
          </a:r>
          <a:endParaRPr kumimoji="1" lang="ja-JP" altLang="en-US"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123825</xdr:rowOff>
    </xdr:from>
    <xdr:to>
      <xdr:col>7</xdr:col>
      <xdr:colOff>152400</xdr:colOff>
      <xdr:row>65</xdr:row>
      <xdr:rowOff>41656</xdr:rowOff>
    </xdr:to>
    <xdr:cxnSp macro="">
      <xdr:nvCxnSpPr>
        <xdr:cNvPr id="130" name="直線コネクタ 129"/>
        <xdr:cNvCxnSpPr/>
      </xdr:nvCxnSpPr>
      <xdr:spPr>
        <a:xfrm flipV="1">
          <a:off x="4114800" y="11096625"/>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41656</xdr:rowOff>
    </xdr:from>
    <xdr:to>
      <xdr:col>6</xdr:col>
      <xdr:colOff>0</xdr:colOff>
      <xdr:row>66</xdr:row>
      <xdr:rowOff>145288</xdr:rowOff>
    </xdr:to>
    <xdr:cxnSp macro="">
      <xdr:nvCxnSpPr>
        <xdr:cNvPr id="133" name="直線コネクタ 132"/>
        <xdr:cNvCxnSpPr/>
      </xdr:nvCxnSpPr>
      <xdr:spPr>
        <a:xfrm flipV="1">
          <a:off x="3225800" y="11185906"/>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7747</xdr:rowOff>
    </xdr:from>
    <xdr:to>
      <xdr:col>6</xdr:col>
      <xdr:colOff>50800</xdr:colOff>
      <xdr:row>65</xdr:row>
      <xdr:rowOff>109347</xdr:rowOff>
    </xdr:to>
    <xdr:sp macro="" textlink="">
      <xdr:nvSpPr>
        <xdr:cNvPr id="134" name="フローチャート : 判断 133"/>
        <xdr:cNvSpPr/>
      </xdr:nvSpPr>
      <xdr:spPr>
        <a:xfrm>
          <a:off x="4064000" y="1115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94124</xdr:rowOff>
    </xdr:from>
    <xdr:ext cx="736600" cy="259045"/>
    <xdr:sp macro="" textlink="">
      <xdr:nvSpPr>
        <xdr:cNvPr id="135" name="テキスト ボックス 134"/>
        <xdr:cNvSpPr txBox="1"/>
      </xdr:nvSpPr>
      <xdr:spPr>
        <a:xfrm>
          <a:off x="3733800" y="11238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128524</xdr:rowOff>
    </xdr:from>
    <xdr:to>
      <xdr:col>4</xdr:col>
      <xdr:colOff>482600</xdr:colOff>
      <xdr:row>66</xdr:row>
      <xdr:rowOff>145288</xdr:rowOff>
    </xdr:to>
    <xdr:cxnSp macro="">
      <xdr:nvCxnSpPr>
        <xdr:cNvPr id="136" name="直線コネクタ 135"/>
        <xdr:cNvCxnSpPr/>
      </xdr:nvCxnSpPr>
      <xdr:spPr>
        <a:xfrm>
          <a:off x="2336800" y="1127277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155067</xdr:rowOff>
    </xdr:from>
    <xdr:to>
      <xdr:col>4</xdr:col>
      <xdr:colOff>533400</xdr:colOff>
      <xdr:row>65</xdr:row>
      <xdr:rowOff>85217</xdr:rowOff>
    </xdr:to>
    <xdr:sp macro="" textlink="">
      <xdr:nvSpPr>
        <xdr:cNvPr id="137" name="フローチャート : 判断 136"/>
        <xdr:cNvSpPr/>
      </xdr:nvSpPr>
      <xdr:spPr>
        <a:xfrm>
          <a:off x="3175000" y="1112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95394</xdr:rowOff>
    </xdr:from>
    <xdr:ext cx="762000" cy="259045"/>
    <xdr:sp macro="" textlink="">
      <xdr:nvSpPr>
        <xdr:cNvPr id="138" name="テキスト ボックス 137"/>
        <xdr:cNvSpPr txBox="1"/>
      </xdr:nvSpPr>
      <xdr:spPr>
        <a:xfrm>
          <a:off x="2844800" y="1089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128524</xdr:rowOff>
    </xdr:from>
    <xdr:to>
      <xdr:col>3</xdr:col>
      <xdr:colOff>279400</xdr:colOff>
      <xdr:row>65</xdr:row>
      <xdr:rowOff>157480</xdr:rowOff>
    </xdr:to>
    <xdr:cxnSp macro="">
      <xdr:nvCxnSpPr>
        <xdr:cNvPr id="139" name="直線コネクタ 138"/>
        <xdr:cNvCxnSpPr/>
      </xdr:nvCxnSpPr>
      <xdr:spPr>
        <a:xfrm flipV="1">
          <a:off x="1447800" y="112727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10160</xdr:rowOff>
    </xdr:from>
    <xdr:to>
      <xdr:col>3</xdr:col>
      <xdr:colOff>330200</xdr:colOff>
      <xdr:row>65</xdr:row>
      <xdr:rowOff>111760</xdr:rowOff>
    </xdr:to>
    <xdr:sp macro="" textlink="">
      <xdr:nvSpPr>
        <xdr:cNvPr id="140" name="フローチャート : 判断 139"/>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121937</xdr:rowOff>
    </xdr:from>
    <xdr:ext cx="762000" cy="259045"/>
    <xdr:sp macro="" textlink="">
      <xdr:nvSpPr>
        <xdr:cNvPr id="141" name="テキスト ボックス 140"/>
        <xdr:cNvSpPr txBox="1"/>
      </xdr:nvSpPr>
      <xdr:spPr>
        <a:xfrm>
          <a:off x="1955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159893</xdr:rowOff>
    </xdr:from>
    <xdr:to>
      <xdr:col>2</xdr:col>
      <xdr:colOff>127000</xdr:colOff>
      <xdr:row>65</xdr:row>
      <xdr:rowOff>90043</xdr:rowOff>
    </xdr:to>
    <xdr:sp macro="" textlink="">
      <xdr:nvSpPr>
        <xdr:cNvPr id="142" name="フローチャート : 判断 141"/>
        <xdr:cNvSpPr/>
      </xdr:nvSpPr>
      <xdr:spPr>
        <a:xfrm>
          <a:off x="1397000" y="11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100220</xdr:rowOff>
    </xdr:from>
    <xdr:ext cx="762000" cy="259045"/>
    <xdr:sp macro="" textlink="">
      <xdr:nvSpPr>
        <xdr:cNvPr id="143" name="テキスト ボックス 142"/>
        <xdr:cNvSpPr txBox="1"/>
      </xdr:nvSpPr>
      <xdr:spPr>
        <a:xfrm>
          <a:off x="1066800" y="1090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73025</xdr:rowOff>
    </xdr:from>
    <xdr:to>
      <xdr:col>7</xdr:col>
      <xdr:colOff>203200</xdr:colOff>
      <xdr:row>65</xdr:row>
      <xdr:rowOff>3175</xdr:rowOff>
    </xdr:to>
    <xdr:sp macro="" textlink="">
      <xdr:nvSpPr>
        <xdr:cNvPr id="149" name="円/楕円 148"/>
        <xdr:cNvSpPr/>
      </xdr:nvSpPr>
      <xdr:spPr>
        <a:xfrm>
          <a:off x="4902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89552</xdr:rowOff>
    </xdr:from>
    <xdr:ext cx="762000" cy="259045"/>
    <xdr:sp macro="" textlink="">
      <xdr:nvSpPr>
        <xdr:cNvPr id="150" name="財政構造の弾力性該当値テキスト"/>
        <xdr:cNvSpPr txBox="1"/>
      </xdr:nvSpPr>
      <xdr:spPr>
        <a:xfrm>
          <a:off x="50419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162306</xdr:rowOff>
    </xdr:from>
    <xdr:to>
      <xdr:col>6</xdr:col>
      <xdr:colOff>50800</xdr:colOff>
      <xdr:row>65</xdr:row>
      <xdr:rowOff>92456</xdr:rowOff>
    </xdr:to>
    <xdr:sp macro="" textlink="">
      <xdr:nvSpPr>
        <xdr:cNvPr id="151" name="円/楕円 150"/>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102633</xdr:rowOff>
    </xdr:from>
    <xdr:ext cx="736600" cy="259045"/>
    <xdr:sp macro="" textlink="">
      <xdr:nvSpPr>
        <xdr:cNvPr id="152" name="テキスト ボックス 151"/>
        <xdr:cNvSpPr txBox="1"/>
      </xdr:nvSpPr>
      <xdr:spPr>
        <a:xfrm>
          <a:off x="3733800" y="1090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94488</xdr:rowOff>
    </xdr:from>
    <xdr:to>
      <xdr:col>4</xdr:col>
      <xdr:colOff>533400</xdr:colOff>
      <xdr:row>67</xdr:row>
      <xdr:rowOff>24638</xdr:rowOff>
    </xdr:to>
    <xdr:sp macro="" textlink="">
      <xdr:nvSpPr>
        <xdr:cNvPr id="153" name="円/楕円 152"/>
        <xdr:cNvSpPr/>
      </xdr:nvSpPr>
      <xdr:spPr>
        <a:xfrm>
          <a:off x="3175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9415</xdr:rowOff>
    </xdr:from>
    <xdr:ext cx="762000" cy="259045"/>
    <xdr:sp macro="" textlink="">
      <xdr:nvSpPr>
        <xdr:cNvPr id="154" name="テキスト ボックス 153"/>
        <xdr:cNvSpPr txBox="1"/>
      </xdr:nvSpPr>
      <xdr:spPr>
        <a:xfrm>
          <a:off x="2844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77724</xdr:rowOff>
    </xdr:from>
    <xdr:to>
      <xdr:col>3</xdr:col>
      <xdr:colOff>330200</xdr:colOff>
      <xdr:row>66</xdr:row>
      <xdr:rowOff>7874</xdr:rowOff>
    </xdr:to>
    <xdr:sp macro="" textlink="">
      <xdr:nvSpPr>
        <xdr:cNvPr id="155" name="円/楕円 154"/>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164101</xdr:rowOff>
    </xdr:from>
    <xdr:ext cx="762000" cy="259045"/>
    <xdr:sp macro="" textlink="">
      <xdr:nvSpPr>
        <xdr:cNvPr id="156" name="テキスト ボックス 155"/>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57" name="円/楕円 156"/>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21607</xdr:rowOff>
    </xdr:from>
    <xdr:ext cx="762000" cy="259045"/>
    <xdr:sp macro="" textlink="">
      <xdr:nvSpPr>
        <xdr:cNvPr id="158" name="テキスト ボックス 157"/>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[156,465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人件費の削減のため民間委託化を推進し、職員人件費等から委託料</a:t>
          </a:r>
          <a:r>
            <a:rPr kumimoji="1" lang="en-US" altLang="ja-JP" sz="1400">
              <a:solidFill>
                <a:schemeClr val="dk1"/>
              </a:solidFill>
              <a:latin typeface="+mn-lt"/>
              <a:ea typeface="+mn-ea"/>
              <a:cs typeface="+mn-cs"/>
            </a:rPr>
            <a:t>(</a:t>
          </a:r>
          <a:r>
            <a:rPr kumimoji="1" lang="ja-JP" altLang="ja-JP" sz="1400">
              <a:solidFill>
                <a:schemeClr val="dk1"/>
              </a:solidFill>
              <a:latin typeface="+mn-lt"/>
              <a:ea typeface="+mn-ea"/>
              <a:cs typeface="+mn-cs"/>
            </a:rPr>
            <a:t>物件費</a:t>
          </a:r>
          <a:r>
            <a:rPr kumimoji="1" lang="en-US" altLang="ja-JP" sz="1400">
              <a:solidFill>
                <a:schemeClr val="dk1"/>
              </a:solidFill>
              <a:latin typeface="+mn-lt"/>
              <a:ea typeface="+mn-ea"/>
              <a:cs typeface="+mn-cs"/>
            </a:rPr>
            <a:t>)</a:t>
          </a:r>
          <a:r>
            <a:rPr kumimoji="1" lang="ja-JP" altLang="ja-JP" sz="1400">
              <a:solidFill>
                <a:schemeClr val="dk1"/>
              </a:solidFill>
              <a:latin typeface="+mn-lt"/>
              <a:ea typeface="+mn-ea"/>
              <a:cs typeface="+mn-cs"/>
            </a:rPr>
            <a:t>へのシフトを進めているところであるが、全国平均を上回っている状況にあるため、引き続き、徹底した行財政改革に取り組んでいく。</a:t>
          </a:r>
          <a:endParaRPr lang="ja-JP" altLang="ja-JP" sz="1400"/>
        </a:p>
        <a:p>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120514</xdr:rowOff>
    </xdr:from>
    <xdr:to>
      <xdr:col>7</xdr:col>
      <xdr:colOff>152400</xdr:colOff>
      <xdr:row>81</xdr:row>
      <xdr:rowOff>140300</xdr:rowOff>
    </xdr:to>
    <xdr:cxnSp macro="">
      <xdr:nvCxnSpPr>
        <xdr:cNvPr id="193" name="直線コネクタ 192"/>
        <xdr:cNvCxnSpPr/>
      </xdr:nvCxnSpPr>
      <xdr:spPr>
        <a:xfrm>
          <a:off x="4114800" y="14007964"/>
          <a:ext cx="8382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99895</xdr:rowOff>
    </xdr:from>
    <xdr:to>
      <xdr:col>6</xdr:col>
      <xdr:colOff>0</xdr:colOff>
      <xdr:row>81</xdr:row>
      <xdr:rowOff>120514</xdr:rowOff>
    </xdr:to>
    <xdr:cxnSp macro="">
      <xdr:nvCxnSpPr>
        <xdr:cNvPr id="196" name="直線コネクタ 195"/>
        <xdr:cNvCxnSpPr/>
      </xdr:nvCxnSpPr>
      <xdr:spPr>
        <a:xfrm>
          <a:off x="3225800" y="13987345"/>
          <a:ext cx="8890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116305</xdr:rowOff>
    </xdr:from>
    <xdr:to>
      <xdr:col>6</xdr:col>
      <xdr:colOff>50800</xdr:colOff>
      <xdr:row>82</xdr:row>
      <xdr:rowOff>46455</xdr:rowOff>
    </xdr:to>
    <xdr:sp macro="" textlink="">
      <xdr:nvSpPr>
        <xdr:cNvPr id="197" name="フローチャート : 判断 196"/>
        <xdr:cNvSpPr/>
      </xdr:nvSpPr>
      <xdr:spPr>
        <a:xfrm>
          <a:off x="4064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31232</xdr:rowOff>
    </xdr:from>
    <xdr:ext cx="736600" cy="259045"/>
    <xdr:sp macro="" textlink="">
      <xdr:nvSpPr>
        <xdr:cNvPr id="198" name="テキスト ボックス 197"/>
        <xdr:cNvSpPr txBox="1"/>
      </xdr:nvSpPr>
      <xdr:spPr>
        <a:xfrm>
          <a:off x="3733800" y="1409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99895</xdr:rowOff>
    </xdr:from>
    <xdr:to>
      <xdr:col>4</xdr:col>
      <xdr:colOff>482600</xdr:colOff>
      <xdr:row>81</xdr:row>
      <xdr:rowOff>128488</xdr:rowOff>
    </xdr:to>
    <xdr:cxnSp macro="">
      <xdr:nvCxnSpPr>
        <xdr:cNvPr id="199" name="直線コネクタ 198"/>
        <xdr:cNvCxnSpPr/>
      </xdr:nvCxnSpPr>
      <xdr:spPr>
        <a:xfrm flipV="1">
          <a:off x="2336800" y="13987345"/>
          <a:ext cx="889000" cy="2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86375</xdr:rowOff>
    </xdr:from>
    <xdr:to>
      <xdr:col>4</xdr:col>
      <xdr:colOff>533400</xdr:colOff>
      <xdr:row>82</xdr:row>
      <xdr:rowOff>16525</xdr:rowOff>
    </xdr:to>
    <xdr:sp macro="" textlink="">
      <xdr:nvSpPr>
        <xdr:cNvPr id="200" name="フローチャート : 判断 199"/>
        <xdr:cNvSpPr/>
      </xdr:nvSpPr>
      <xdr:spPr>
        <a:xfrm>
          <a:off x="3175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1302</xdr:rowOff>
    </xdr:from>
    <xdr:ext cx="762000" cy="259045"/>
    <xdr:sp macro="" textlink="">
      <xdr:nvSpPr>
        <xdr:cNvPr id="201" name="テキスト ボックス 200"/>
        <xdr:cNvSpPr txBox="1"/>
      </xdr:nvSpPr>
      <xdr:spPr>
        <a:xfrm>
          <a:off x="2844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128488</xdr:rowOff>
    </xdr:from>
    <xdr:to>
      <xdr:col>3</xdr:col>
      <xdr:colOff>279400</xdr:colOff>
      <xdr:row>81</xdr:row>
      <xdr:rowOff>142689</xdr:rowOff>
    </xdr:to>
    <xdr:cxnSp macro="">
      <xdr:nvCxnSpPr>
        <xdr:cNvPr id="202" name="直線コネクタ 201"/>
        <xdr:cNvCxnSpPr/>
      </xdr:nvCxnSpPr>
      <xdr:spPr>
        <a:xfrm flipV="1">
          <a:off x="1447800" y="14015938"/>
          <a:ext cx="889000" cy="1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81381</xdr:rowOff>
    </xdr:from>
    <xdr:to>
      <xdr:col>3</xdr:col>
      <xdr:colOff>330200</xdr:colOff>
      <xdr:row>82</xdr:row>
      <xdr:rowOff>11531</xdr:rowOff>
    </xdr:to>
    <xdr:sp macro="" textlink="">
      <xdr:nvSpPr>
        <xdr:cNvPr id="203" name="フローチャート : 判断 202"/>
        <xdr:cNvSpPr/>
      </xdr:nvSpPr>
      <xdr:spPr>
        <a:xfrm>
          <a:off x="2286000" y="1396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167758</xdr:rowOff>
    </xdr:from>
    <xdr:ext cx="762000" cy="259045"/>
    <xdr:sp macro="" textlink="">
      <xdr:nvSpPr>
        <xdr:cNvPr id="204" name="テキスト ボックス 203"/>
        <xdr:cNvSpPr txBox="1"/>
      </xdr:nvSpPr>
      <xdr:spPr>
        <a:xfrm>
          <a:off x="1955800" y="1405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101228</xdr:rowOff>
    </xdr:from>
    <xdr:to>
      <xdr:col>2</xdr:col>
      <xdr:colOff>127000</xdr:colOff>
      <xdr:row>82</xdr:row>
      <xdr:rowOff>31378</xdr:rowOff>
    </xdr:to>
    <xdr:sp macro="" textlink="">
      <xdr:nvSpPr>
        <xdr:cNvPr id="205" name="フローチャート : 判断 204"/>
        <xdr:cNvSpPr/>
      </xdr:nvSpPr>
      <xdr:spPr>
        <a:xfrm>
          <a:off x="1397000" y="13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16155</xdr:rowOff>
    </xdr:from>
    <xdr:ext cx="762000" cy="259045"/>
    <xdr:sp macro="" textlink="">
      <xdr:nvSpPr>
        <xdr:cNvPr id="206" name="テキスト ボックス 205"/>
        <xdr:cNvSpPr txBox="1"/>
      </xdr:nvSpPr>
      <xdr:spPr>
        <a:xfrm>
          <a:off x="1066800" y="140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89500</xdr:rowOff>
    </xdr:from>
    <xdr:to>
      <xdr:col>7</xdr:col>
      <xdr:colOff>203200</xdr:colOff>
      <xdr:row>82</xdr:row>
      <xdr:rowOff>19650</xdr:rowOff>
    </xdr:to>
    <xdr:sp macro="" textlink="">
      <xdr:nvSpPr>
        <xdr:cNvPr id="212" name="円/楕円 211"/>
        <xdr:cNvSpPr/>
      </xdr:nvSpPr>
      <xdr:spPr>
        <a:xfrm>
          <a:off x="4902200" y="139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106027</xdr:rowOff>
    </xdr:from>
    <xdr:ext cx="762000" cy="259045"/>
    <xdr:sp macro="" textlink="">
      <xdr:nvSpPr>
        <xdr:cNvPr id="213" name="人件費・物件費等の状況該当値テキスト"/>
        <xdr:cNvSpPr txBox="1"/>
      </xdr:nvSpPr>
      <xdr:spPr>
        <a:xfrm>
          <a:off x="5041900" y="138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156,465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69714</xdr:rowOff>
    </xdr:from>
    <xdr:to>
      <xdr:col>6</xdr:col>
      <xdr:colOff>50800</xdr:colOff>
      <xdr:row>81</xdr:row>
      <xdr:rowOff>171314</xdr:rowOff>
    </xdr:to>
    <xdr:sp macro="" textlink="">
      <xdr:nvSpPr>
        <xdr:cNvPr id="214" name="円/楕円 213"/>
        <xdr:cNvSpPr/>
      </xdr:nvSpPr>
      <xdr:spPr>
        <a:xfrm>
          <a:off x="4064000" y="13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10041</xdr:rowOff>
    </xdr:from>
    <xdr:ext cx="736600" cy="259045"/>
    <xdr:sp macro="" textlink="">
      <xdr:nvSpPr>
        <xdr:cNvPr id="215" name="テキスト ボックス 214"/>
        <xdr:cNvSpPr txBox="1"/>
      </xdr:nvSpPr>
      <xdr:spPr>
        <a:xfrm>
          <a:off x="3733800" y="13726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49095</xdr:rowOff>
    </xdr:from>
    <xdr:to>
      <xdr:col>4</xdr:col>
      <xdr:colOff>533400</xdr:colOff>
      <xdr:row>81</xdr:row>
      <xdr:rowOff>150695</xdr:rowOff>
    </xdr:to>
    <xdr:sp macro="" textlink="">
      <xdr:nvSpPr>
        <xdr:cNvPr id="216" name="円/楕円 215"/>
        <xdr:cNvSpPr/>
      </xdr:nvSpPr>
      <xdr:spPr>
        <a:xfrm>
          <a:off x="3175000" y="139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160872</xdr:rowOff>
    </xdr:from>
    <xdr:ext cx="762000" cy="259045"/>
    <xdr:sp macro="" textlink="">
      <xdr:nvSpPr>
        <xdr:cNvPr id="217" name="テキスト ボックス 216"/>
        <xdr:cNvSpPr txBox="1"/>
      </xdr:nvSpPr>
      <xdr:spPr>
        <a:xfrm>
          <a:off x="2844800" y="1370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146,418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77688</xdr:rowOff>
    </xdr:from>
    <xdr:to>
      <xdr:col>3</xdr:col>
      <xdr:colOff>330200</xdr:colOff>
      <xdr:row>82</xdr:row>
      <xdr:rowOff>7838</xdr:rowOff>
    </xdr:to>
    <xdr:sp macro="" textlink="">
      <xdr:nvSpPr>
        <xdr:cNvPr id="218" name="円/楕円 217"/>
        <xdr:cNvSpPr/>
      </xdr:nvSpPr>
      <xdr:spPr>
        <a:xfrm>
          <a:off x="2286000" y="139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18015</xdr:rowOff>
    </xdr:from>
    <xdr:ext cx="762000" cy="259045"/>
    <xdr:sp macro="" textlink="">
      <xdr:nvSpPr>
        <xdr:cNvPr id="219" name="テキスト ボックス 218"/>
        <xdr:cNvSpPr txBox="1"/>
      </xdr:nvSpPr>
      <xdr:spPr>
        <a:xfrm>
          <a:off x="1955800" y="1373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153,528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91889</xdr:rowOff>
    </xdr:from>
    <xdr:to>
      <xdr:col>2</xdr:col>
      <xdr:colOff>127000</xdr:colOff>
      <xdr:row>82</xdr:row>
      <xdr:rowOff>22039</xdr:rowOff>
    </xdr:to>
    <xdr:sp macro="" textlink="">
      <xdr:nvSpPr>
        <xdr:cNvPr id="220" name="円/楕円 219"/>
        <xdr:cNvSpPr/>
      </xdr:nvSpPr>
      <xdr:spPr>
        <a:xfrm>
          <a:off x="1397000" y="139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32216</xdr:rowOff>
    </xdr:from>
    <xdr:ext cx="762000" cy="259045"/>
    <xdr:sp macro="" textlink="">
      <xdr:nvSpPr>
        <xdr:cNvPr id="221" name="テキスト ボックス 220"/>
        <xdr:cNvSpPr txBox="1"/>
      </xdr:nvSpPr>
      <xdr:spPr>
        <a:xfrm>
          <a:off x="1066800" y="1374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職員の年齢構成に偏りがあるものの、全国町村平均と同程度の数値となった。引き続き、給与水準の適正化に向けて取り組んでいく。</a:t>
          </a:r>
          <a:endParaRPr lang="ja-JP" altLang="ja-JP" sz="1400"/>
        </a:p>
        <a:p>
          <a:endParaRPr kumimoji="1" lang="ja-JP" altLang="en-US"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86</xdr:row>
      <xdr:rowOff>45296</xdr:rowOff>
    </xdr:to>
    <xdr:cxnSp macro="">
      <xdr:nvCxnSpPr>
        <xdr:cNvPr id="255" name="直線コネクタ 254"/>
        <xdr:cNvCxnSpPr/>
      </xdr:nvCxnSpPr>
      <xdr:spPr>
        <a:xfrm>
          <a:off x="16179800" y="14677389"/>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104139</xdr:rowOff>
    </xdr:to>
    <xdr:cxnSp macro="">
      <xdr:nvCxnSpPr>
        <xdr:cNvPr id="258" name="直線コネクタ 257"/>
        <xdr:cNvCxnSpPr/>
      </xdr:nvCxnSpPr>
      <xdr:spPr>
        <a:xfrm>
          <a:off x="15290800" y="14677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89</xdr:row>
      <xdr:rowOff>134196</xdr:rowOff>
    </xdr:to>
    <xdr:cxnSp macro="">
      <xdr:nvCxnSpPr>
        <xdr:cNvPr id="261" name="直線コネクタ 260"/>
        <xdr:cNvCxnSpPr/>
      </xdr:nvCxnSpPr>
      <xdr:spPr>
        <a:xfrm flipV="1">
          <a:off x="14401800" y="14677389"/>
          <a:ext cx="889000" cy="7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2" name="フローチャート : 判断 261"/>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3" name="テキスト ボックス 262"/>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77893</xdr:rowOff>
    </xdr:from>
    <xdr:to>
      <xdr:col>21</xdr:col>
      <xdr:colOff>0</xdr:colOff>
      <xdr:row>89</xdr:row>
      <xdr:rowOff>134196</xdr:rowOff>
    </xdr:to>
    <xdr:cxnSp macro="">
      <xdr:nvCxnSpPr>
        <xdr:cNvPr id="264" name="直線コネクタ 263"/>
        <xdr:cNvCxnSpPr/>
      </xdr:nvCxnSpPr>
      <xdr:spPr>
        <a:xfrm>
          <a:off x="13512800" y="1533694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5" name="フローチャート : 判断 264"/>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6" name="テキスト ボックス 265"/>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7" name="フローチャート : 判断 266"/>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8" name="テキスト ボックス 267"/>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4" name="円/楕円 273"/>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138023</xdr:rowOff>
    </xdr:from>
    <xdr:ext cx="762000" cy="259045"/>
    <xdr:sp macro="" textlink="">
      <xdr:nvSpPr>
        <xdr:cNvPr id="275"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6" name="円/楕円 275"/>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7" name="テキスト ボックス 276"/>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8" name="円/楕円 277"/>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9" name="テキスト ボックス 278"/>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83396</xdr:rowOff>
    </xdr:from>
    <xdr:to>
      <xdr:col>21</xdr:col>
      <xdr:colOff>50800</xdr:colOff>
      <xdr:row>90</xdr:row>
      <xdr:rowOff>13546</xdr:rowOff>
    </xdr:to>
    <xdr:sp macro="" textlink="">
      <xdr:nvSpPr>
        <xdr:cNvPr id="280" name="円/楕円 279"/>
        <xdr:cNvSpPr/>
      </xdr:nvSpPr>
      <xdr:spPr>
        <a:xfrm>
          <a:off x="14351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169773</xdr:rowOff>
    </xdr:from>
    <xdr:ext cx="762000" cy="259045"/>
    <xdr:sp macro="" textlink="">
      <xdr:nvSpPr>
        <xdr:cNvPr id="281" name="テキスト ボックス 280"/>
        <xdr:cNvSpPr txBox="1"/>
      </xdr:nvSpPr>
      <xdr:spPr>
        <a:xfrm>
          <a:off x="14020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82" name="円/楕円 281"/>
        <xdr:cNvSpPr/>
      </xdr:nvSpPr>
      <xdr:spPr>
        <a:xfrm>
          <a:off x="13462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83" name="テキスト ボックス 282"/>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新規採用職員の採用抑制により、類似団体を下回る数値となったものの、引き続き適正な定員管理に努めていく。</a:t>
          </a:r>
          <a:endParaRPr lang="ja-JP" altLang="ja-JP" sz="1400"/>
        </a:p>
        <a:p>
          <a:endParaRPr kumimoji="1" lang="ja-JP" altLang="en-US" sz="14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59986</xdr:rowOff>
    </xdr:from>
    <xdr:to>
      <xdr:col>24</xdr:col>
      <xdr:colOff>558800</xdr:colOff>
      <xdr:row>60</xdr:row>
      <xdr:rowOff>66421</xdr:rowOff>
    </xdr:to>
    <xdr:cxnSp macro="">
      <xdr:nvCxnSpPr>
        <xdr:cNvPr id="318" name="直線コネクタ 317"/>
        <xdr:cNvCxnSpPr/>
      </xdr:nvCxnSpPr>
      <xdr:spPr>
        <a:xfrm>
          <a:off x="16179800" y="10346986"/>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55965</xdr:rowOff>
    </xdr:from>
    <xdr:to>
      <xdr:col>23</xdr:col>
      <xdr:colOff>406400</xdr:colOff>
      <xdr:row>60</xdr:row>
      <xdr:rowOff>59986</xdr:rowOff>
    </xdr:to>
    <xdr:cxnSp macro="">
      <xdr:nvCxnSpPr>
        <xdr:cNvPr id="321" name="直線コネクタ 320"/>
        <xdr:cNvCxnSpPr/>
      </xdr:nvCxnSpPr>
      <xdr:spPr>
        <a:xfrm>
          <a:off x="15290800" y="1034296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2" name="フローチャート : 判断 321"/>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525</xdr:rowOff>
    </xdr:from>
    <xdr:ext cx="736600" cy="259045"/>
    <xdr:sp macro="" textlink="">
      <xdr:nvSpPr>
        <xdr:cNvPr id="323" name="テキスト ボックス 322"/>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55965</xdr:rowOff>
    </xdr:from>
    <xdr:to>
      <xdr:col>22</xdr:col>
      <xdr:colOff>203200</xdr:colOff>
      <xdr:row>60</xdr:row>
      <xdr:rowOff>60791</xdr:rowOff>
    </xdr:to>
    <xdr:cxnSp macro="">
      <xdr:nvCxnSpPr>
        <xdr:cNvPr id="324" name="直線コネクタ 323"/>
        <xdr:cNvCxnSpPr/>
      </xdr:nvCxnSpPr>
      <xdr:spPr>
        <a:xfrm flipV="1">
          <a:off x="14401800" y="1034296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5" name="フローチャート : 判断 324"/>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163127</xdr:rowOff>
    </xdr:from>
    <xdr:ext cx="762000" cy="259045"/>
    <xdr:sp macro="" textlink="">
      <xdr:nvSpPr>
        <xdr:cNvPr id="326" name="テキスト ボックス 325"/>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60791</xdr:rowOff>
    </xdr:from>
    <xdr:to>
      <xdr:col>21</xdr:col>
      <xdr:colOff>0</xdr:colOff>
      <xdr:row>60</xdr:row>
      <xdr:rowOff>72856</xdr:rowOff>
    </xdr:to>
    <xdr:cxnSp macro="">
      <xdr:nvCxnSpPr>
        <xdr:cNvPr id="327" name="直線コネクタ 326"/>
        <xdr:cNvCxnSpPr/>
      </xdr:nvCxnSpPr>
      <xdr:spPr>
        <a:xfrm flipV="1">
          <a:off x="13512800" y="1034779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28" name="フローチャート : 判断 327"/>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157497</xdr:rowOff>
    </xdr:from>
    <xdr:ext cx="762000" cy="259045"/>
    <xdr:sp macro="" textlink="">
      <xdr:nvSpPr>
        <xdr:cNvPr id="329" name="テキスト ボックス 328"/>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0" name="フローチャート : 判断 329"/>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169562</xdr:rowOff>
    </xdr:from>
    <xdr:ext cx="762000" cy="259045"/>
    <xdr:sp macro="" textlink="">
      <xdr:nvSpPr>
        <xdr:cNvPr id="331" name="テキスト ボックス 330"/>
        <xdr:cNvSpPr txBox="1"/>
      </xdr:nvSpPr>
      <xdr:spPr>
        <a:xfrm>
          <a:off x="13131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15621</xdr:rowOff>
    </xdr:from>
    <xdr:to>
      <xdr:col>24</xdr:col>
      <xdr:colOff>609600</xdr:colOff>
      <xdr:row>60</xdr:row>
      <xdr:rowOff>117221</xdr:rowOff>
    </xdr:to>
    <xdr:sp macro="" textlink="">
      <xdr:nvSpPr>
        <xdr:cNvPr id="337" name="円/楕円 336"/>
        <xdr:cNvSpPr/>
      </xdr:nvSpPr>
      <xdr:spPr>
        <a:xfrm>
          <a:off x="16967200" y="10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32148</xdr:rowOff>
    </xdr:from>
    <xdr:ext cx="762000" cy="259045"/>
    <xdr:sp macro="" textlink="">
      <xdr:nvSpPr>
        <xdr:cNvPr id="338" name="定員管理の状況該当値テキスト"/>
        <xdr:cNvSpPr txBox="1"/>
      </xdr:nvSpPr>
      <xdr:spPr>
        <a:xfrm>
          <a:off x="17106900" y="1014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9186</xdr:rowOff>
    </xdr:from>
    <xdr:to>
      <xdr:col>23</xdr:col>
      <xdr:colOff>457200</xdr:colOff>
      <xdr:row>60</xdr:row>
      <xdr:rowOff>110786</xdr:rowOff>
    </xdr:to>
    <xdr:sp macro="" textlink="">
      <xdr:nvSpPr>
        <xdr:cNvPr id="339" name="円/楕円 338"/>
        <xdr:cNvSpPr/>
      </xdr:nvSpPr>
      <xdr:spPr>
        <a:xfrm>
          <a:off x="16129000" y="1029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120963</xdr:rowOff>
    </xdr:from>
    <xdr:ext cx="736600" cy="259045"/>
    <xdr:sp macro="" textlink="">
      <xdr:nvSpPr>
        <xdr:cNvPr id="340" name="テキスト ボックス 339"/>
        <xdr:cNvSpPr txBox="1"/>
      </xdr:nvSpPr>
      <xdr:spPr>
        <a:xfrm>
          <a:off x="15798800" y="1006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5165</xdr:rowOff>
    </xdr:from>
    <xdr:to>
      <xdr:col>22</xdr:col>
      <xdr:colOff>254000</xdr:colOff>
      <xdr:row>60</xdr:row>
      <xdr:rowOff>106765</xdr:rowOff>
    </xdr:to>
    <xdr:sp macro="" textlink="">
      <xdr:nvSpPr>
        <xdr:cNvPr id="341" name="円/楕円 340"/>
        <xdr:cNvSpPr/>
      </xdr:nvSpPr>
      <xdr:spPr>
        <a:xfrm>
          <a:off x="15240000" y="102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116942</xdr:rowOff>
    </xdr:from>
    <xdr:ext cx="762000" cy="259045"/>
    <xdr:sp macro="" textlink="">
      <xdr:nvSpPr>
        <xdr:cNvPr id="342" name="テキスト ボックス 341"/>
        <xdr:cNvSpPr txBox="1"/>
      </xdr:nvSpPr>
      <xdr:spPr>
        <a:xfrm>
          <a:off x="14909800" y="100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9991</xdr:rowOff>
    </xdr:from>
    <xdr:to>
      <xdr:col>21</xdr:col>
      <xdr:colOff>50800</xdr:colOff>
      <xdr:row>60</xdr:row>
      <xdr:rowOff>111591</xdr:rowOff>
    </xdr:to>
    <xdr:sp macro="" textlink="">
      <xdr:nvSpPr>
        <xdr:cNvPr id="343" name="円/楕円 342"/>
        <xdr:cNvSpPr/>
      </xdr:nvSpPr>
      <xdr:spPr>
        <a:xfrm>
          <a:off x="14351000" y="102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121768</xdr:rowOff>
    </xdr:from>
    <xdr:ext cx="762000" cy="259045"/>
    <xdr:sp macro="" textlink="">
      <xdr:nvSpPr>
        <xdr:cNvPr id="344" name="テキスト ボックス 343"/>
        <xdr:cNvSpPr txBox="1"/>
      </xdr:nvSpPr>
      <xdr:spPr>
        <a:xfrm>
          <a:off x="14020800" y="1006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22056</xdr:rowOff>
    </xdr:from>
    <xdr:to>
      <xdr:col>19</xdr:col>
      <xdr:colOff>533400</xdr:colOff>
      <xdr:row>60</xdr:row>
      <xdr:rowOff>123656</xdr:rowOff>
    </xdr:to>
    <xdr:sp macro="" textlink="">
      <xdr:nvSpPr>
        <xdr:cNvPr id="345" name="円/楕円 344"/>
        <xdr:cNvSpPr/>
      </xdr:nvSpPr>
      <xdr:spPr>
        <a:xfrm>
          <a:off x="13462000" y="103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133833</xdr:rowOff>
    </xdr:from>
    <xdr:ext cx="762000" cy="259045"/>
    <xdr:sp macro="" textlink="">
      <xdr:nvSpPr>
        <xdr:cNvPr id="346" name="テキスト ボックス 345"/>
        <xdr:cNvSpPr txBox="1"/>
      </xdr:nvSpPr>
      <xdr:spPr>
        <a:xfrm>
          <a:off x="13131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新たな借り入れをせずに順調な償還によって比率が改善されている。引き続き健全化に努める。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11176</xdr:rowOff>
    </xdr:from>
    <xdr:to>
      <xdr:col>24</xdr:col>
      <xdr:colOff>558800</xdr:colOff>
      <xdr:row>41</xdr:row>
      <xdr:rowOff>71374</xdr:rowOff>
    </xdr:to>
    <xdr:cxnSp macro="">
      <xdr:nvCxnSpPr>
        <xdr:cNvPr id="378" name="直線コネクタ 377"/>
        <xdr:cNvCxnSpPr/>
      </xdr:nvCxnSpPr>
      <xdr:spPr>
        <a:xfrm flipV="1">
          <a:off x="16179800" y="6869176"/>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42</xdr:row>
      <xdr:rowOff>44704</xdr:rowOff>
    </xdr:to>
    <xdr:cxnSp macro="">
      <xdr:nvCxnSpPr>
        <xdr:cNvPr id="381" name="直線コネクタ 380"/>
        <xdr:cNvCxnSpPr/>
      </xdr:nvCxnSpPr>
      <xdr:spPr>
        <a:xfrm flipV="1">
          <a:off x="15290800" y="710082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2" name="フローチャート : 判断 381"/>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3" name="テキスト ボックス 382"/>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44704</xdr:rowOff>
    </xdr:from>
    <xdr:to>
      <xdr:col>22</xdr:col>
      <xdr:colOff>203200</xdr:colOff>
      <xdr:row>42</xdr:row>
      <xdr:rowOff>160528</xdr:rowOff>
    </xdr:to>
    <xdr:cxnSp macro="">
      <xdr:nvCxnSpPr>
        <xdr:cNvPr id="384" name="直線コネクタ 383"/>
        <xdr:cNvCxnSpPr/>
      </xdr:nvCxnSpPr>
      <xdr:spPr>
        <a:xfrm flipV="1">
          <a:off x="14401800" y="724560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155702</xdr:rowOff>
    </xdr:from>
    <xdr:to>
      <xdr:col>22</xdr:col>
      <xdr:colOff>254000</xdr:colOff>
      <xdr:row>42</xdr:row>
      <xdr:rowOff>85852</xdr:rowOff>
    </xdr:to>
    <xdr:sp macro="" textlink="">
      <xdr:nvSpPr>
        <xdr:cNvPr id="385" name="フローチャート : 判断 384"/>
        <xdr:cNvSpPr/>
      </xdr:nvSpPr>
      <xdr:spPr>
        <a:xfrm>
          <a:off x="15240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96029</xdr:rowOff>
    </xdr:from>
    <xdr:ext cx="762000" cy="259045"/>
    <xdr:sp macro="" textlink="">
      <xdr:nvSpPr>
        <xdr:cNvPr id="386" name="テキスト ボックス 385"/>
        <xdr:cNvSpPr txBox="1"/>
      </xdr:nvSpPr>
      <xdr:spPr>
        <a:xfrm>
          <a:off x="14909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42</xdr:row>
      <xdr:rowOff>160528</xdr:rowOff>
    </xdr:to>
    <xdr:cxnSp macro="">
      <xdr:nvCxnSpPr>
        <xdr:cNvPr id="387" name="直線コネクタ 386"/>
        <xdr:cNvCxnSpPr/>
      </xdr:nvCxnSpPr>
      <xdr:spPr>
        <a:xfrm>
          <a:off x="13512800" y="72842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61468</xdr:rowOff>
    </xdr:from>
    <xdr:to>
      <xdr:col>21</xdr:col>
      <xdr:colOff>50800</xdr:colOff>
      <xdr:row>42</xdr:row>
      <xdr:rowOff>163068</xdr:rowOff>
    </xdr:to>
    <xdr:sp macro="" textlink="">
      <xdr:nvSpPr>
        <xdr:cNvPr id="388" name="フローチャート : 判断 387"/>
        <xdr:cNvSpPr/>
      </xdr:nvSpPr>
      <xdr:spPr>
        <a:xfrm>
          <a:off x="14351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1795</xdr:rowOff>
    </xdr:from>
    <xdr:ext cx="762000" cy="259045"/>
    <xdr:sp macro="" textlink="">
      <xdr:nvSpPr>
        <xdr:cNvPr id="389" name="テキスト ボックス 388"/>
        <xdr:cNvSpPr txBox="1"/>
      </xdr:nvSpPr>
      <xdr:spPr>
        <a:xfrm>
          <a:off x="14020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0" name="フローチャート : 判断 389"/>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391" name="テキスト ボックス 390"/>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397" name="円/楕円 396"/>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148353</xdr:rowOff>
    </xdr:from>
    <xdr:ext cx="762000" cy="259045"/>
    <xdr:sp macro="" textlink="">
      <xdr:nvSpPr>
        <xdr:cNvPr id="398"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399" name="円/楕円 398"/>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132351</xdr:rowOff>
    </xdr:from>
    <xdr:ext cx="736600" cy="259045"/>
    <xdr:sp macro="" textlink="">
      <xdr:nvSpPr>
        <xdr:cNvPr id="400" name="テキスト ボックス 399"/>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165354</xdr:rowOff>
    </xdr:from>
    <xdr:to>
      <xdr:col>22</xdr:col>
      <xdr:colOff>254000</xdr:colOff>
      <xdr:row>42</xdr:row>
      <xdr:rowOff>95504</xdr:rowOff>
    </xdr:to>
    <xdr:sp macro="" textlink="">
      <xdr:nvSpPr>
        <xdr:cNvPr id="401" name="円/楕円 400"/>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80281</xdr:rowOff>
    </xdr:from>
    <xdr:ext cx="762000" cy="259045"/>
    <xdr:sp macro="" textlink="">
      <xdr:nvSpPr>
        <xdr:cNvPr id="402" name="テキスト ボックス 401"/>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109728</xdr:rowOff>
    </xdr:from>
    <xdr:to>
      <xdr:col>21</xdr:col>
      <xdr:colOff>50800</xdr:colOff>
      <xdr:row>43</xdr:row>
      <xdr:rowOff>39878</xdr:rowOff>
    </xdr:to>
    <xdr:sp macro="" textlink="">
      <xdr:nvSpPr>
        <xdr:cNvPr id="403" name="円/楕円 402"/>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404" name="テキスト ボックス 403"/>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32512</xdr:rowOff>
    </xdr:from>
    <xdr:to>
      <xdr:col>19</xdr:col>
      <xdr:colOff>533400</xdr:colOff>
      <xdr:row>42</xdr:row>
      <xdr:rowOff>134112</xdr:rowOff>
    </xdr:to>
    <xdr:sp macro="" textlink="">
      <xdr:nvSpPr>
        <xdr:cNvPr id="405" name="円/楕円 404"/>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144289</xdr:rowOff>
    </xdr:from>
    <xdr:ext cx="762000" cy="259045"/>
    <xdr:sp macro="" textlink="">
      <xdr:nvSpPr>
        <xdr:cNvPr id="406" name="テキスト ボックス 405"/>
        <xdr:cNvSpPr txBox="1"/>
      </xdr:nvSpPr>
      <xdr:spPr>
        <a:xfrm>
          <a:off x="13131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財政調整基金等の積立により充当可能基金が増額し比率なしという結果となった。法人町民税頼みの財政構造となっている部分があるため、引き続き財政健全化に努めていく。</a:t>
          </a:r>
          <a:endParaRPr lang="ja-JP" altLang="ja-JP" sz="1400">
            <a:solidFill>
              <a:schemeClr val="dk1"/>
            </a:solidFill>
            <a:latin typeface="+mn-lt"/>
            <a:ea typeface="+mn-ea"/>
            <a:cs typeface="+mn-cs"/>
          </a:endParaRPr>
        </a:p>
        <a:p>
          <a:endParaRPr kumimoji="1" lang="ja-JP" altLang="en-US" sz="14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117687</xdr:rowOff>
    </xdr:from>
    <xdr:to>
      <xdr:col>22</xdr:col>
      <xdr:colOff>203200</xdr:colOff>
      <xdr:row>14</xdr:row>
      <xdr:rowOff>99060</xdr:rowOff>
    </xdr:to>
    <xdr:cxnSp macro="">
      <xdr:nvCxnSpPr>
        <xdr:cNvPr id="442" name="直線コネクタ 441"/>
        <xdr:cNvCxnSpPr/>
      </xdr:nvCxnSpPr>
      <xdr:spPr>
        <a:xfrm>
          <a:off x="14401800" y="234653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3"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13</xdr:row>
      <xdr:rowOff>117687</xdr:rowOff>
    </xdr:from>
    <xdr:to>
      <xdr:col>21</xdr:col>
      <xdr:colOff>0</xdr:colOff>
      <xdr:row>14</xdr:row>
      <xdr:rowOff>105954</xdr:rowOff>
    </xdr:to>
    <xdr:cxnSp macro="">
      <xdr:nvCxnSpPr>
        <xdr:cNvPr id="445" name="直線コネクタ 444"/>
        <xdr:cNvCxnSpPr/>
      </xdr:nvCxnSpPr>
      <xdr:spPr>
        <a:xfrm flipV="1">
          <a:off x="13512800" y="2346537"/>
          <a:ext cx="8890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46" name="フローチャート : 判断 445"/>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91094</xdr:rowOff>
    </xdr:from>
    <xdr:ext cx="736600" cy="259045"/>
    <xdr:sp macro="" textlink="">
      <xdr:nvSpPr>
        <xdr:cNvPr id="447" name="テキスト ボックス 446"/>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79284</xdr:rowOff>
    </xdr:from>
    <xdr:to>
      <xdr:col>22</xdr:col>
      <xdr:colOff>254000</xdr:colOff>
      <xdr:row>15</xdr:row>
      <xdr:rowOff>9434</xdr:rowOff>
    </xdr:to>
    <xdr:sp macro="" textlink="">
      <xdr:nvSpPr>
        <xdr:cNvPr id="448" name="フローチャート : 判断 447"/>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165661</xdr:rowOff>
    </xdr:from>
    <xdr:ext cx="762000" cy="259045"/>
    <xdr:sp macro="" textlink="">
      <xdr:nvSpPr>
        <xdr:cNvPr id="449" name="テキスト ボックス 448"/>
        <xdr:cNvSpPr txBox="1"/>
      </xdr:nvSpPr>
      <xdr:spPr>
        <a:xfrm>
          <a:off x="14909800" y="256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28484</xdr:rowOff>
    </xdr:from>
    <xdr:to>
      <xdr:col>21</xdr:col>
      <xdr:colOff>50800</xdr:colOff>
      <xdr:row>15</xdr:row>
      <xdr:rowOff>130084</xdr:rowOff>
    </xdr:to>
    <xdr:sp macro="" textlink="">
      <xdr:nvSpPr>
        <xdr:cNvPr id="450" name="フローチャート : 判断 449"/>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114861</xdr:rowOff>
    </xdr:from>
    <xdr:ext cx="762000" cy="259045"/>
    <xdr:sp macro="" textlink="">
      <xdr:nvSpPr>
        <xdr:cNvPr id="451" name="テキスト ボックス 450"/>
        <xdr:cNvSpPr txBox="1"/>
      </xdr:nvSpPr>
      <xdr:spPr>
        <a:xfrm>
          <a:off x="14020800" y="268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52" name="フローチャート : 判断 451"/>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11205</xdr:rowOff>
    </xdr:from>
    <xdr:ext cx="762000" cy="259045"/>
    <xdr:sp macro="" textlink="">
      <xdr:nvSpPr>
        <xdr:cNvPr id="453" name="テキスト ボックス 452"/>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48260</xdr:rowOff>
    </xdr:from>
    <xdr:to>
      <xdr:col>22</xdr:col>
      <xdr:colOff>254000</xdr:colOff>
      <xdr:row>14</xdr:row>
      <xdr:rowOff>149860</xdr:rowOff>
    </xdr:to>
    <xdr:sp macro="" textlink="">
      <xdr:nvSpPr>
        <xdr:cNvPr id="459" name="円/楕円 458"/>
        <xdr:cNvSpPr/>
      </xdr:nvSpPr>
      <xdr:spPr>
        <a:xfrm>
          <a:off x="15240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160037</xdr:rowOff>
    </xdr:from>
    <xdr:ext cx="762000" cy="259045"/>
    <xdr:sp macro="" textlink="">
      <xdr:nvSpPr>
        <xdr:cNvPr id="460" name="テキスト ボックス 459"/>
        <xdr:cNvSpPr txBox="1"/>
      </xdr:nvSpPr>
      <xdr:spPr>
        <a:xfrm>
          <a:off x="14909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66887</xdr:rowOff>
    </xdr:from>
    <xdr:to>
      <xdr:col>21</xdr:col>
      <xdr:colOff>50800</xdr:colOff>
      <xdr:row>13</xdr:row>
      <xdr:rowOff>168487</xdr:rowOff>
    </xdr:to>
    <xdr:sp macro="" textlink="">
      <xdr:nvSpPr>
        <xdr:cNvPr id="461" name="円/楕円 460"/>
        <xdr:cNvSpPr/>
      </xdr:nvSpPr>
      <xdr:spPr>
        <a:xfrm>
          <a:off x="14351000" y="22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7214</xdr:rowOff>
    </xdr:from>
    <xdr:ext cx="762000" cy="259045"/>
    <xdr:sp macro="" textlink="">
      <xdr:nvSpPr>
        <xdr:cNvPr id="462" name="テキスト ボックス 461"/>
        <xdr:cNvSpPr txBox="1"/>
      </xdr:nvSpPr>
      <xdr:spPr>
        <a:xfrm>
          <a:off x="14020800" y="20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55154</xdr:rowOff>
    </xdr:from>
    <xdr:to>
      <xdr:col>19</xdr:col>
      <xdr:colOff>533400</xdr:colOff>
      <xdr:row>14</xdr:row>
      <xdr:rowOff>156754</xdr:rowOff>
    </xdr:to>
    <xdr:sp macro="" textlink="">
      <xdr:nvSpPr>
        <xdr:cNvPr id="463" name="円/楕円 462"/>
        <xdr:cNvSpPr/>
      </xdr:nvSpPr>
      <xdr:spPr>
        <a:xfrm>
          <a:off x="13462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166931</xdr:rowOff>
    </xdr:from>
    <xdr:ext cx="762000" cy="259045"/>
    <xdr:sp macro="" textlink="">
      <xdr:nvSpPr>
        <xdr:cNvPr id="464" name="テキスト ボックス 463"/>
        <xdr:cNvSpPr txBox="1"/>
      </xdr:nvSpPr>
      <xdr:spPr>
        <a:xfrm>
          <a:off x="13131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神奈川県中井町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9,669
9,435
19.99
4,128,989
3,679,017
420,706
2,926,906
412,960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神奈川県平均と同程度となっているものの、民間委託へのシフト等により人件費抑制を図っていく。</a:t>
          </a:r>
          <a:endParaRPr lang="ja-JP" altLang="ja-JP" sz="1400"/>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78994</xdr:rowOff>
    </xdr:to>
    <xdr:cxnSp macro="">
      <xdr:nvCxnSpPr>
        <xdr:cNvPr id="64" name="直線コネクタ 63"/>
        <xdr:cNvCxnSpPr/>
      </xdr:nvCxnSpPr>
      <xdr:spPr>
        <a:xfrm>
          <a:off x="3987800" y="6413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38</xdr:row>
      <xdr:rowOff>17272</xdr:rowOff>
    </xdr:to>
    <xdr:cxnSp macro="">
      <xdr:nvCxnSpPr>
        <xdr:cNvPr id="67" name="直線コネクタ 66"/>
        <xdr:cNvCxnSpPr/>
      </xdr:nvCxnSpPr>
      <xdr:spPr>
        <a:xfrm flipV="1">
          <a:off x="3098800" y="64135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83566</xdr:rowOff>
    </xdr:from>
    <xdr:to>
      <xdr:col>4</xdr:col>
      <xdr:colOff>346075</xdr:colOff>
      <xdr:row>38</xdr:row>
      <xdr:rowOff>17272</xdr:rowOff>
    </xdr:to>
    <xdr:cxnSp macro="">
      <xdr:nvCxnSpPr>
        <xdr:cNvPr id="70" name="直線コネクタ 69"/>
        <xdr:cNvCxnSpPr/>
      </xdr:nvCxnSpPr>
      <xdr:spPr>
        <a:xfrm>
          <a:off x="2209800" y="64272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83566</xdr:rowOff>
    </xdr:from>
    <xdr:to>
      <xdr:col>3</xdr:col>
      <xdr:colOff>142875</xdr:colOff>
      <xdr:row>38</xdr:row>
      <xdr:rowOff>8128</xdr:rowOff>
    </xdr:to>
    <xdr:cxnSp macro="">
      <xdr:nvCxnSpPr>
        <xdr:cNvPr id="73" name="直線コネクタ 72"/>
        <xdr:cNvCxnSpPr/>
      </xdr:nvCxnSpPr>
      <xdr:spPr>
        <a:xfrm flipV="1">
          <a:off x="1320800" y="64272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83" name="円/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271</xdr:rowOff>
    </xdr:from>
    <xdr:ext cx="762000" cy="259045"/>
    <xdr:sp macro="" textlink="">
      <xdr:nvSpPr>
        <xdr:cNvPr id="84"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137922</xdr:rowOff>
    </xdr:from>
    <xdr:to>
      <xdr:col>4</xdr:col>
      <xdr:colOff>396875</xdr:colOff>
      <xdr:row>38</xdr:row>
      <xdr:rowOff>68072</xdr:rowOff>
    </xdr:to>
    <xdr:sp macro="" textlink="">
      <xdr:nvSpPr>
        <xdr:cNvPr id="87" name="円/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32766</xdr:rowOff>
    </xdr:from>
    <xdr:to>
      <xdr:col>3</xdr:col>
      <xdr:colOff>193675</xdr:colOff>
      <xdr:row>37</xdr:row>
      <xdr:rowOff>134366</xdr:rowOff>
    </xdr:to>
    <xdr:sp macro="" textlink="">
      <xdr:nvSpPr>
        <xdr:cNvPr id="89" name="円/楕円 88"/>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119143</xdr:rowOff>
    </xdr:from>
    <xdr:ext cx="762000" cy="259045"/>
    <xdr:sp macro="" textlink="">
      <xdr:nvSpPr>
        <xdr:cNvPr id="90" name="テキスト ボックス 89"/>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128778</xdr:rowOff>
    </xdr:from>
    <xdr:to>
      <xdr:col>1</xdr:col>
      <xdr:colOff>676275</xdr:colOff>
      <xdr:row>38</xdr:row>
      <xdr:rowOff>58928</xdr:rowOff>
    </xdr:to>
    <xdr:sp macro="" textlink="">
      <xdr:nvSpPr>
        <xdr:cNvPr id="91" name="円/楕円 90"/>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43705</xdr:rowOff>
    </xdr:from>
    <xdr:ext cx="762000" cy="259045"/>
    <xdr:sp macro="" textlink="">
      <xdr:nvSpPr>
        <xdr:cNvPr id="92" name="テキスト ボックス 91"/>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400">
              <a:solidFill>
                <a:schemeClr val="dk1"/>
              </a:solidFill>
              <a:latin typeface="+mn-lt"/>
              <a:ea typeface="+mn-ea"/>
              <a:cs typeface="+mn-cs"/>
            </a:rPr>
            <a:t>各種計画策定委託料などにより、物件費に係る経常収支比率が</a:t>
          </a:r>
          <a:r>
            <a:rPr kumimoji="1" lang="ja-JP" altLang="en-US" sz="1400">
              <a:solidFill>
                <a:schemeClr val="dk1"/>
              </a:solidFill>
              <a:latin typeface="+mn-lt"/>
              <a:ea typeface="+mn-ea"/>
              <a:cs typeface="+mn-cs"/>
            </a:rPr>
            <a:t>高止まり傾向にある</a:t>
          </a:r>
          <a:r>
            <a:rPr kumimoji="1" lang="ja-JP" altLang="ja-JP" sz="1400">
              <a:solidFill>
                <a:schemeClr val="dk1"/>
              </a:solidFill>
              <a:latin typeface="+mn-lt"/>
              <a:ea typeface="+mn-ea"/>
              <a:cs typeface="+mn-cs"/>
            </a:rPr>
            <a:t>。</a:t>
          </a:r>
          <a:endParaRPr kumimoji="1" lang="ja-JP" altLang="en-US" sz="1400">
            <a:solidFill>
              <a:schemeClr val="dk1"/>
            </a:solidFill>
            <a:latin typeface="+mn-lt"/>
            <a:ea typeface="+mn-ea"/>
            <a:cs typeface="+mn-cs"/>
          </a:endParaRPr>
        </a:p>
        <a:p>
          <a:r>
            <a:rPr kumimoji="1" lang="ja-JP" altLang="ja-JP" sz="1400">
              <a:solidFill>
                <a:schemeClr val="dk1"/>
              </a:solidFill>
              <a:latin typeface="+mn-lt"/>
              <a:ea typeface="+mn-ea"/>
              <a:cs typeface="+mn-cs"/>
            </a:rPr>
            <a:t>　今後とも、物品調達や業務委託において、一層のコスト削減に努める。</a:t>
          </a:r>
          <a:endParaRPr lang="ja-JP" altLang="ja-JP" sz="1400"/>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104140</xdr:rowOff>
    </xdr:from>
    <xdr:to>
      <xdr:col>24</xdr:col>
      <xdr:colOff>31750</xdr:colOff>
      <xdr:row>19</xdr:row>
      <xdr:rowOff>1270</xdr:rowOff>
    </xdr:to>
    <xdr:cxnSp macro="">
      <xdr:nvCxnSpPr>
        <xdr:cNvPr id="125" name="直線コネクタ 124"/>
        <xdr:cNvCxnSpPr/>
      </xdr:nvCxnSpPr>
      <xdr:spPr>
        <a:xfrm flipV="1">
          <a:off x="15671800" y="3190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1270</xdr:rowOff>
    </xdr:from>
    <xdr:to>
      <xdr:col>22</xdr:col>
      <xdr:colOff>565150</xdr:colOff>
      <xdr:row>19</xdr:row>
      <xdr:rowOff>138430</xdr:rowOff>
    </xdr:to>
    <xdr:cxnSp macro="">
      <xdr:nvCxnSpPr>
        <xdr:cNvPr id="128" name="直線コネクタ 127"/>
        <xdr:cNvCxnSpPr/>
      </xdr:nvCxnSpPr>
      <xdr:spPr>
        <a:xfrm flipV="1">
          <a:off x="14782800" y="3258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0" name="テキスト ボックス 129"/>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96520</xdr:rowOff>
    </xdr:from>
    <xdr:to>
      <xdr:col>21</xdr:col>
      <xdr:colOff>361950</xdr:colOff>
      <xdr:row>19</xdr:row>
      <xdr:rowOff>138430</xdr:rowOff>
    </xdr:to>
    <xdr:cxnSp macro="">
      <xdr:nvCxnSpPr>
        <xdr:cNvPr id="131" name="直線コネクタ 130"/>
        <xdr:cNvCxnSpPr/>
      </xdr:nvCxnSpPr>
      <xdr:spPr>
        <a:xfrm>
          <a:off x="13893800" y="31826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168910</xdr:rowOff>
    </xdr:from>
    <xdr:to>
      <xdr:col>20</xdr:col>
      <xdr:colOff>158750</xdr:colOff>
      <xdr:row>18</xdr:row>
      <xdr:rowOff>96520</xdr:rowOff>
    </xdr:to>
    <xdr:cxnSp macro="">
      <xdr:nvCxnSpPr>
        <xdr:cNvPr id="134" name="直線コネクタ 133"/>
        <xdr:cNvCxnSpPr/>
      </xdr:nvCxnSpPr>
      <xdr:spPr>
        <a:xfrm>
          <a:off x="13004800" y="3083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8" name="テキスト ボックス 137"/>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44" name="円/楕円 143"/>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5"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121920</xdr:rowOff>
    </xdr:from>
    <xdr:to>
      <xdr:col>22</xdr:col>
      <xdr:colOff>615950</xdr:colOff>
      <xdr:row>19</xdr:row>
      <xdr:rowOff>52070</xdr:rowOff>
    </xdr:to>
    <xdr:sp macro="" textlink="">
      <xdr:nvSpPr>
        <xdr:cNvPr id="146" name="円/楕円 145"/>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36847</xdr:rowOff>
    </xdr:from>
    <xdr:ext cx="736600" cy="259045"/>
    <xdr:sp macro="" textlink="">
      <xdr:nvSpPr>
        <xdr:cNvPr id="147" name="テキスト ボックス 146"/>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87630</xdr:rowOff>
    </xdr:from>
    <xdr:to>
      <xdr:col>21</xdr:col>
      <xdr:colOff>412750</xdr:colOff>
      <xdr:row>20</xdr:row>
      <xdr:rowOff>17780</xdr:rowOff>
    </xdr:to>
    <xdr:sp macro="" textlink="">
      <xdr:nvSpPr>
        <xdr:cNvPr id="148" name="円/楕円 147"/>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2557</xdr:rowOff>
    </xdr:from>
    <xdr:ext cx="762000" cy="259045"/>
    <xdr:sp macro="" textlink="">
      <xdr:nvSpPr>
        <xdr:cNvPr id="149" name="テキスト ボックス 148"/>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45720</xdr:rowOff>
    </xdr:from>
    <xdr:to>
      <xdr:col>20</xdr:col>
      <xdr:colOff>209550</xdr:colOff>
      <xdr:row>18</xdr:row>
      <xdr:rowOff>147320</xdr:rowOff>
    </xdr:to>
    <xdr:sp macro="" textlink="">
      <xdr:nvSpPr>
        <xdr:cNvPr id="150" name="円/楕円 149"/>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132097</xdr:rowOff>
    </xdr:from>
    <xdr:ext cx="762000" cy="259045"/>
    <xdr:sp macro="" textlink="">
      <xdr:nvSpPr>
        <xdr:cNvPr id="151" name="テキスト ボックス 150"/>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118110</xdr:rowOff>
    </xdr:from>
    <xdr:to>
      <xdr:col>19</xdr:col>
      <xdr:colOff>6350</xdr:colOff>
      <xdr:row>18</xdr:row>
      <xdr:rowOff>48260</xdr:rowOff>
    </xdr:to>
    <xdr:sp macro="" textlink="">
      <xdr:nvSpPr>
        <xdr:cNvPr id="152" name="円/楕円 151"/>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33037</xdr:rowOff>
    </xdr:from>
    <xdr:ext cx="762000" cy="259045"/>
    <xdr:sp macro="" textlink="">
      <xdr:nvSpPr>
        <xdr:cNvPr id="153" name="テキスト ボックス 152"/>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神奈川県平均と比較して</a:t>
          </a:r>
          <a:r>
            <a:rPr kumimoji="1" lang="en-US" altLang="ja-JP" sz="1400">
              <a:solidFill>
                <a:schemeClr val="dk1"/>
              </a:solidFill>
              <a:latin typeface="+mn-lt"/>
              <a:ea typeface="+mn-ea"/>
              <a:cs typeface="+mn-cs"/>
            </a:rPr>
            <a:t>12</a:t>
          </a:r>
          <a:r>
            <a:rPr kumimoji="1" lang="ja-JP" altLang="ja-JP" sz="1400">
              <a:solidFill>
                <a:schemeClr val="dk1"/>
              </a:solidFill>
              <a:latin typeface="+mn-lt"/>
              <a:ea typeface="+mn-ea"/>
              <a:cs typeface="+mn-cs"/>
            </a:rPr>
            <a:t>ポイント下回っているものの、今後の財政を圧迫する</a:t>
          </a:r>
          <a:r>
            <a:rPr kumimoji="1" lang="ja-JP" altLang="en-US" sz="1400">
              <a:solidFill>
                <a:schemeClr val="dk1"/>
              </a:solidFill>
              <a:latin typeface="+mn-lt"/>
              <a:ea typeface="+mn-ea"/>
              <a:cs typeface="+mn-cs"/>
            </a:rPr>
            <a:t>ため、</a:t>
          </a:r>
          <a:r>
            <a:rPr kumimoji="1" lang="ja-JP" altLang="ja-JP" sz="1400">
              <a:solidFill>
                <a:schemeClr val="dk1"/>
              </a:solidFill>
              <a:latin typeface="+mn-lt"/>
              <a:ea typeface="+mn-ea"/>
              <a:cs typeface="+mn-cs"/>
            </a:rPr>
            <a:t>上昇傾向に歯止めをかけるように努める。</a:t>
          </a:r>
          <a:endParaRPr lang="ja-JP" altLang="ja-JP" sz="14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31750</xdr:rowOff>
    </xdr:to>
    <xdr:cxnSp macro="">
      <xdr:nvCxnSpPr>
        <xdr:cNvPr id="186" name="直線コネクタ 185"/>
        <xdr:cNvCxnSpPr/>
      </xdr:nvCxnSpPr>
      <xdr:spPr>
        <a:xfrm flipV="1">
          <a:off x="3987800" y="9575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50800</xdr:rowOff>
    </xdr:to>
    <xdr:cxnSp macro="">
      <xdr:nvCxnSpPr>
        <xdr:cNvPr id="189" name="直線コネクタ 188"/>
        <xdr:cNvCxnSpPr/>
      </xdr:nvCxnSpPr>
      <xdr:spPr>
        <a:xfrm flipV="1">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56</xdr:row>
      <xdr:rowOff>50800</xdr:rowOff>
    </xdr:to>
    <xdr:cxnSp macro="">
      <xdr:nvCxnSpPr>
        <xdr:cNvPr id="192" name="直線コネクタ 191"/>
        <xdr:cNvCxnSpPr/>
      </xdr:nvCxnSpPr>
      <xdr:spPr>
        <a:xfrm>
          <a:off x="2209800" y="9461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107950</xdr:rowOff>
    </xdr:to>
    <xdr:cxnSp macro="">
      <xdr:nvCxnSpPr>
        <xdr:cNvPr id="195" name="直線コネクタ 194"/>
        <xdr:cNvCxnSpPr/>
      </xdr:nvCxnSpPr>
      <xdr:spPr>
        <a:xfrm flipV="1">
          <a:off x="1320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5" name="円/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6"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07" name="円/楕円 206"/>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92727</xdr:rowOff>
    </xdr:from>
    <xdr:ext cx="736600" cy="259045"/>
    <xdr:sp macro="" textlink="">
      <xdr:nvSpPr>
        <xdr:cNvPr id="208" name="テキスト ボックス 207"/>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0" name="テキスト ボックス 209"/>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1" name="円/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2" name="テキスト ボックス 211"/>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3" name="円/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4" name="テキスト ボックス 213"/>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その他の大部分は特別会計への繰出金である。国民健康保険事業・介護保険事業・後期高齢者医療事業において、給付費の増に伴い、繰出金が増加した。</a:t>
          </a:r>
          <a:endParaRPr lang="ja-JP" altLang="ja-JP" sz="1400">
            <a:solidFill>
              <a:schemeClr val="dk1"/>
            </a:solidFill>
            <a:latin typeface="+mn-lt"/>
            <a:ea typeface="+mn-ea"/>
            <a:cs typeface="+mn-cs"/>
          </a:endParaRPr>
        </a:p>
        <a:p>
          <a:endParaRPr kumimoji="1" lang="ja-JP" altLang="en-US" sz="14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134620</xdr:rowOff>
    </xdr:from>
    <xdr:to>
      <xdr:col>24</xdr:col>
      <xdr:colOff>31750</xdr:colOff>
      <xdr:row>58</xdr:row>
      <xdr:rowOff>149860</xdr:rowOff>
    </xdr:to>
    <xdr:cxnSp macro="">
      <xdr:nvCxnSpPr>
        <xdr:cNvPr id="247" name="直線コネクタ 246"/>
        <xdr:cNvCxnSpPr/>
      </xdr:nvCxnSpPr>
      <xdr:spPr>
        <a:xfrm>
          <a:off x="15671800" y="10078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60</xdr:row>
      <xdr:rowOff>20320</xdr:rowOff>
    </xdr:to>
    <xdr:cxnSp macro="">
      <xdr:nvCxnSpPr>
        <xdr:cNvPr id="250" name="直線コネクタ 249"/>
        <xdr:cNvCxnSpPr/>
      </xdr:nvCxnSpPr>
      <xdr:spPr>
        <a:xfrm flipV="1">
          <a:off x="14782800" y="100787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24130</xdr:rowOff>
    </xdr:from>
    <xdr:to>
      <xdr:col>21</xdr:col>
      <xdr:colOff>361950</xdr:colOff>
      <xdr:row>60</xdr:row>
      <xdr:rowOff>20320</xdr:rowOff>
    </xdr:to>
    <xdr:cxnSp macro="">
      <xdr:nvCxnSpPr>
        <xdr:cNvPr id="253" name="直線コネクタ 252"/>
        <xdr:cNvCxnSpPr/>
      </xdr:nvCxnSpPr>
      <xdr:spPr>
        <a:xfrm>
          <a:off x="13893800" y="101396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91440</xdr:rowOff>
    </xdr:from>
    <xdr:to>
      <xdr:col>21</xdr:col>
      <xdr:colOff>412750</xdr:colOff>
      <xdr:row>57</xdr:row>
      <xdr:rowOff>21590</xdr:rowOff>
    </xdr:to>
    <xdr:sp macro="" textlink="">
      <xdr:nvSpPr>
        <xdr:cNvPr id="254" name="フローチャート : 判断 253"/>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55" name="テキスト ボックス 254"/>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8890</xdr:rowOff>
    </xdr:from>
    <xdr:to>
      <xdr:col>20</xdr:col>
      <xdr:colOff>158750</xdr:colOff>
      <xdr:row>59</xdr:row>
      <xdr:rowOff>24130</xdr:rowOff>
    </xdr:to>
    <xdr:cxnSp macro="">
      <xdr:nvCxnSpPr>
        <xdr:cNvPr id="256" name="直線コネクタ 255"/>
        <xdr:cNvCxnSpPr/>
      </xdr:nvCxnSpPr>
      <xdr:spPr>
        <a:xfrm>
          <a:off x="13004800" y="1012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58" name="テキスト ボックス 257"/>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60" name="テキスト ボックス 259"/>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66" name="円/楕円 265"/>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67"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68" name="円/楕円 267"/>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69" name="テキスト ボックス 268"/>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140970</xdr:rowOff>
    </xdr:from>
    <xdr:to>
      <xdr:col>21</xdr:col>
      <xdr:colOff>412750</xdr:colOff>
      <xdr:row>60</xdr:row>
      <xdr:rowOff>71120</xdr:rowOff>
    </xdr:to>
    <xdr:sp macro="" textlink="">
      <xdr:nvSpPr>
        <xdr:cNvPr id="270" name="円/楕円 269"/>
        <xdr:cNvSpPr/>
      </xdr:nvSpPr>
      <xdr:spPr>
        <a:xfrm>
          <a:off x="14732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55897</xdr:rowOff>
    </xdr:from>
    <xdr:ext cx="762000" cy="259045"/>
    <xdr:sp macro="" textlink="">
      <xdr:nvSpPr>
        <xdr:cNvPr id="271" name="テキスト ボックス 270"/>
        <xdr:cNvSpPr txBox="1"/>
      </xdr:nvSpPr>
      <xdr:spPr>
        <a:xfrm>
          <a:off x="14401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72" name="円/楕円 271"/>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73" name="テキスト ボックス 272"/>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129540</xdr:rowOff>
    </xdr:from>
    <xdr:to>
      <xdr:col>19</xdr:col>
      <xdr:colOff>6350</xdr:colOff>
      <xdr:row>59</xdr:row>
      <xdr:rowOff>59690</xdr:rowOff>
    </xdr:to>
    <xdr:sp macro="" textlink="">
      <xdr:nvSpPr>
        <xdr:cNvPr id="274" name="円/楕円 273"/>
        <xdr:cNvSpPr/>
      </xdr:nvSpPr>
      <xdr:spPr>
        <a:xfrm>
          <a:off x="12954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44467</xdr:rowOff>
    </xdr:from>
    <xdr:ext cx="762000" cy="259045"/>
    <xdr:sp macro="" textlink="">
      <xdr:nvSpPr>
        <xdr:cNvPr id="275" name="テキスト ボックス 274"/>
        <xdr:cNvSpPr txBox="1"/>
      </xdr:nvSpPr>
      <xdr:spPr>
        <a:xfrm>
          <a:off x="12623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補助費等の額は</a:t>
          </a:r>
          <a:r>
            <a:rPr kumimoji="1" lang="ja-JP" altLang="en-US" sz="1400">
              <a:solidFill>
                <a:schemeClr val="dk1"/>
              </a:solidFill>
              <a:latin typeface="+mn-lt"/>
              <a:ea typeface="+mn-ea"/>
              <a:cs typeface="+mn-cs"/>
            </a:rPr>
            <a:t>ここ数年</a:t>
          </a:r>
          <a:r>
            <a:rPr kumimoji="1" lang="ja-JP" altLang="ja-JP" sz="1400">
              <a:solidFill>
                <a:schemeClr val="dk1"/>
              </a:solidFill>
              <a:latin typeface="+mn-lt"/>
              <a:ea typeface="+mn-ea"/>
              <a:cs typeface="+mn-cs"/>
            </a:rPr>
            <a:t>ほぼ同</a:t>
          </a:r>
          <a:r>
            <a:rPr kumimoji="1" lang="ja-JP" altLang="en-US" sz="1400">
              <a:solidFill>
                <a:schemeClr val="dk1"/>
              </a:solidFill>
              <a:latin typeface="+mn-lt"/>
              <a:ea typeface="+mn-ea"/>
              <a:cs typeface="+mn-cs"/>
            </a:rPr>
            <a:t>程度となっている。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補助金及び負担金については、適宜見直しを行い、支出の適正化を図る。</a:t>
          </a:r>
          <a:endParaRPr lang="ja-JP" altLang="ja-JP" sz="1400"/>
        </a:p>
        <a:p>
          <a:endParaRPr kumimoji="1" lang="ja-JP" altLang="en-US" sz="14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122428</xdr:rowOff>
    </xdr:to>
    <xdr:cxnSp macro="">
      <xdr:nvCxnSpPr>
        <xdr:cNvPr id="305" name="直線コネクタ 304"/>
        <xdr:cNvCxnSpPr/>
      </xdr:nvCxnSpPr>
      <xdr:spPr>
        <a:xfrm>
          <a:off x="15671800" y="6271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37</xdr:row>
      <xdr:rowOff>5842</xdr:rowOff>
    </xdr:to>
    <xdr:cxnSp macro="">
      <xdr:nvCxnSpPr>
        <xdr:cNvPr id="308" name="直線コネクタ 307"/>
        <xdr:cNvCxnSpPr/>
      </xdr:nvCxnSpPr>
      <xdr:spPr>
        <a:xfrm flipV="1">
          <a:off x="14782800" y="62717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9" name="フローチャート : 判断 308"/>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10" name="テキスト ボックス 309"/>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37</xdr:row>
      <xdr:rowOff>5842</xdr:rowOff>
    </xdr:to>
    <xdr:cxnSp macro="">
      <xdr:nvCxnSpPr>
        <xdr:cNvPr id="311" name="直線コネクタ 310"/>
        <xdr:cNvCxnSpPr/>
      </xdr:nvCxnSpPr>
      <xdr:spPr>
        <a:xfrm>
          <a:off x="13893800" y="6267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2" name="フローチャート :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94996</xdr:rowOff>
    </xdr:to>
    <xdr:cxnSp macro="">
      <xdr:nvCxnSpPr>
        <xdr:cNvPr id="314" name="直線コネクタ 313"/>
        <xdr:cNvCxnSpPr/>
      </xdr:nvCxnSpPr>
      <xdr:spPr>
        <a:xfrm>
          <a:off x="13004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5" name="フローチャート : 判断 314"/>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6" name="テキスト ボックス 315"/>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7" name="フローチャート :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4" name="円/楕円 323"/>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25"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6" name="円/楕円 325"/>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27" name="テキスト ボックス 326"/>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8" name="円/楕円 327"/>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66819</xdr:rowOff>
    </xdr:from>
    <xdr:ext cx="762000" cy="259045"/>
    <xdr:sp macro="" textlink="">
      <xdr:nvSpPr>
        <xdr:cNvPr id="329" name="テキスト ボックス 328"/>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30" name="円/楕円 329"/>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31" name="テキスト ボックス 330"/>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2" name="円/楕円 331"/>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3" name="テキスト ボックス 332"/>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前年度から</a:t>
          </a:r>
          <a:r>
            <a:rPr kumimoji="1" lang="en-US" altLang="ja-JP" sz="1400">
              <a:solidFill>
                <a:schemeClr val="dk1"/>
              </a:solidFill>
              <a:latin typeface="+mn-lt"/>
              <a:ea typeface="+mn-ea"/>
              <a:cs typeface="+mn-cs"/>
            </a:rPr>
            <a:t>3.4</a:t>
          </a:r>
          <a:r>
            <a:rPr kumimoji="1" lang="ja-JP" altLang="ja-JP" sz="1400">
              <a:solidFill>
                <a:schemeClr val="dk1"/>
              </a:solidFill>
              <a:latin typeface="+mn-lt"/>
              <a:ea typeface="+mn-ea"/>
              <a:cs typeface="+mn-cs"/>
            </a:rPr>
            <a:t>ポイントさらに改善された</a:t>
          </a:r>
          <a:r>
            <a:rPr kumimoji="1" lang="ja-JP" altLang="en-US" sz="1400">
              <a:solidFill>
                <a:schemeClr val="dk1"/>
              </a:solidFill>
              <a:latin typeface="+mn-lt"/>
              <a:ea typeface="+mn-ea"/>
              <a:cs typeface="+mn-cs"/>
            </a:rPr>
            <a:t>。引き続き、適債性を考慮しながら、</a:t>
          </a:r>
          <a:r>
            <a:rPr kumimoji="1" lang="ja-JP" altLang="ja-JP" sz="1400">
              <a:solidFill>
                <a:schemeClr val="dk1"/>
              </a:solidFill>
              <a:latin typeface="+mn-lt"/>
              <a:ea typeface="+mn-ea"/>
              <a:cs typeface="+mn-cs"/>
            </a:rPr>
            <a:t>今後を見据えて徹底した行財政改革に取り組んでいく。</a:t>
          </a:r>
          <a:endParaRPr lang="ja-JP" altLang="ja-JP" sz="1400"/>
        </a:p>
        <a:p>
          <a:endParaRPr kumimoji="1" lang="ja-JP" altLang="en-US" sz="14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157480</xdr:rowOff>
    </xdr:from>
    <xdr:to>
      <xdr:col>7</xdr:col>
      <xdr:colOff>15875</xdr:colOff>
      <xdr:row>74</xdr:row>
      <xdr:rowOff>115570</xdr:rowOff>
    </xdr:to>
    <xdr:cxnSp macro="">
      <xdr:nvCxnSpPr>
        <xdr:cNvPr id="365" name="直線コネクタ 364"/>
        <xdr:cNvCxnSpPr/>
      </xdr:nvCxnSpPr>
      <xdr:spPr>
        <a:xfrm flipV="1">
          <a:off x="3987800" y="126733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115570</xdr:rowOff>
    </xdr:from>
    <xdr:to>
      <xdr:col>5</xdr:col>
      <xdr:colOff>549275</xdr:colOff>
      <xdr:row>75</xdr:row>
      <xdr:rowOff>27940</xdr:rowOff>
    </xdr:to>
    <xdr:cxnSp macro="">
      <xdr:nvCxnSpPr>
        <xdr:cNvPr id="368" name="直線コネクタ 367"/>
        <xdr:cNvCxnSpPr/>
      </xdr:nvCxnSpPr>
      <xdr:spPr>
        <a:xfrm flipV="1">
          <a:off x="3098800" y="128028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45720</xdr:rowOff>
    </xdr:from>
    <xdr:to>
      <xdr:col>5</xdr:col>
      <xdr:colOff>600075</xdr:colOff>
      <xdr:row>76</xdr:row>
      <xdr:rowOff>147320</xdr:rowOff>
    </xdr:to>
    <xdr:sp macro="" textlink="">
      <xdr:nvSpPr>
        <xdr:cNvPr id="369" name="フローチャート : 判断 368"/>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132097</xdr:rowOff>
    </xdr:from>
    <xdr:ext cx="736600" cy="259045"/>
    <xdr:sp macro="" textlink="">
      <xdr:nvSpPr>
        <xdr:cNvPr id="370" name="テキスト ボックス 369"/>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27940</xdr:rowOff>
    </xdr:from>
    <xdr:to>
      <xdr:col>4</xdr:col>
      <xdr:colOff>346075</xdr:colOff>
      <xdr:row>75</xdr:row>
      <xdr:rowOff>115570</xdr:rowOff>
    </xdr:to>
    <xdr:cxnSp macro="">
      <xdr:nvCxnSpPr>
        <xdr:cNvPr id="371" name="直線コネクタ 370"/>
        <xdr:cNvCxnSpPr/>
      </xdr:nvCxnSpPr>
      <xdr:spPr>
        <a:xfrm flipV="1">
          <a:off x="2209800" y="128866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60961</xdr:rowOff>
    </xdr:from>
    <xdr:to>
      <xdr:col>4</xdr:col>
      <xdr:colOff>396875</xdr:colOff>
      <xdr:row>76</xdr:row>
      <xdr:rowOff>162561</xdr:rowOff>
    </xdr:to>
    <xdr:sp macro="" textlink="">
      <xdr:nvSpPr>
        <xdr:cNvPr id="372" name="フローチャート : 判断 371"/>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147338</xdr:rowOff>
    </xdr:from>
    <xdr:ext cx="762000" cy="259045"/>
    <xdr:sp macro="" textlink="">
      <xdr:nvSpPr>
        <xdr:cNvPr id="373" name="テキスト ボックス 372"/>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115570</xdr:rowOff>
    </xdr:from>
    <xdr:to>
      <xdr:col>3</xdr:col>
      <xdr:colOff>142875</xdr:colOff>
      <xdr:row>75</xdr:row>
      <xdr:rowOff>130810</xdr:rowOff>
    </xdr:to>
    <xdr:cxnSp macro="">
      <xdr:nvCxnSpPr>
        <xdr:cNvPr id="374" name="直線コネクタ 373"/>
        <xdr:cNvCxnSpPr/>
      </xdr:nvCxnSpPr>
      <xdr:spPr>
        <a:xfrm flipV="1">
          <a:off x="1320800" y="1297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83820</xdr:rowOff>
    </xdr:from>
    <xdr:to>
      <xdr:col>3</xdr:col>
      <xdr:colOff>193675</xdr:colOff>
      <xdr:row>77</xdr:row>
      <xdr:rowOff>13970</xdr:rowOff>
    </xdr:to>
    <xdr:sp macro="" textlink="">
      <xdr:nvSpPr>
        <xdr:cNvPr id="375" name="フローチャート : 判断 37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170197</xdr:rowOff>
    </xdr:from>
    <xdr:ext cx="762000" cy="259045"/>
    <xdr:sp macro="" textlink="">
      <xdr:nvSpPr>
        <xdr:cNvPr id="376" name="テキスト ボックス 375"/>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77" name="フローチャート : 判断 376"/>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170197</xdr:rowOff>
    </xdr:from>
    <xdr:ext cx="762000" cy="259045"/>
    <xdr:sp macro="" textlink="">
      <xdr:nvSpPr>
        <xdr:cNvPr id="378" name="テキスト ボックス 377"/>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106680</xdr:rowOff>
    </xdr:from>
    <xdr:to>
      <xdr:col>7</xdr:col>
      <xdr:colOff>66675</xdr:colOff>
      <xdr:row>74</xdr:row>
      <xdr:rowOff>36830</xdr:rowOff>
    </xdr:to>
    <xdr:sp macro="" textlink="">
      <xdr:nvSpPr>
        <xdr:cNvPr id="384" name="円/楕円 383"/>
        <xdr:cNvSpPr/>
      </xdr:nvSpPr>
      <xdr:spPr>
        <a:xfrm>
          <a:off x="47752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15257</xdr:rowOff>
    </xdr:from>
    <xdr:ext cx="762000" cy="259045"/>
    <xdr:sp macro="" textlink="">
      <xdr:nvSpPr>
        <xdr:cNvPr id="385" name="公債費該当値テキスト"/>
        <xdr:cNvSpPr txBox="1"/>
      </xdr:nvSpPr>
      <xdr:spPr>
        <a:xfrm>
          <a:off x="4914900" y="125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64770</xdr:rowOff>
    </xdr:from>
    <xdr:to>
      <xdr:col>5</xdr:col>
      <xdr:colOff>600075</xdr:colOff>
      <xdr:row>74</xdr:row>
      <xdr:rowOff>166370</xdr:rowOff>
    </xdr:to>
    <xdr:sp macro="" textlink="">
      <xdr:nvSpPr>
        <xdr:cNvPr id="386" name="円/楕円 385"/>
        <xdr:cNvSpPr/>
      </xdr:nvSpPr>
      <xdr:spPr>
        <a:xfrm>
          <a:off x="3937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5097</xdr:rowOff>
    </xdr:from>
    <xdr:ext cx="736600" cy="259045"/>
    <xdr:sp macro="" textlink="">
      <xdr:nvSpPr>
        <xdr:cNvPr id="387" name="テキスト ボックス 386"/>
        <xdr:cNvSpPr txBox="1"/>
      </xdr:nvSpPr>
      <xdr:spPr>
        <a:xfrm>
          <a:off x="3606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148590</xdr:rowOff>
    </xdr:from>
    <xdr:to>
      <xdr:col>4</xdr:col>
      <xdr:colOff>396875</xdr:colOff>
      <xdr:row>75</xdr:row>
      <xdr:rowOff>78740</xdr:rowOff>
    </xdr:to>
    <xdr:sp macro="" textlink="">
      <xdr:nvSpPr>
        <xdr:cNvPr id="388" name="円/楕円 387"/>
        <xdr:cNvSpPr/>
      </xdr:nvSpPr>
      <xdr:spPr>
        <a:xfrm>
          <a:off x="3048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89" name="テキスト ボックス 388"/>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64770</xdr:rowOff>
    </xdr:from>
    <xdr:to>
      <xdr:col>3</xdr:col>
      <xdr:colOff>193675</xdr:colOff>
      <xdr:row>75</xdr:row>
      <xdr:rowOff>166370</xdr:rowOff>
    </xdr:to>
    <xdr:sp macro="" textlink="">
      <xdr:nvSpPr>
        <xdr:cNvPr id="390" name="円/楕円 389"/>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5097</xdr:rowOff>
    </xdr:from>
    <xdr:ext cx="762000" cy="259045"/>
    <xdr:sp macro="" textlink="">
      <xdr:nvSpPr>
        <xdr:cNvPr id="391" name="テキスト ボックス 390"/>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80010</xdr:rowOff>
    </xdr:from>
    <xdr:to>
      <xdr:col>1</xdr:col>
      <xdr:colOff>676275</xdr:colOff>
      <xdr:row>76</xdr:row>
      <xdr:rowOff>10161</xdr:rowOff>
    </xdr:to>
    <xdr:sp macro="" textlink="">
      <xdr:nvSpPr>
        <xdr:cNvPr id="392" name="円/楕円 391"/>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20337</xdr:rowOff>
    </xdr:from>
    <xdr:ext cx="762000" cy="259045"/>
    <xdr:sp macro="" textlink="">
      <xdr:nvSpPr>
        <xdr:cNvPr id="393" name="テキスト ボックス 392"/>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経常経費に占める公債費の割合が減少傾向にある一方、</a:t>
          </a:r>
          <a:r>
            <a:rPr kumimoji="1" lang="ja-JP" altLang="en-US" sz="1400">
              <a:solidFill>
                <a:schemeClr val="dk1"/>
              </a:solidFill>
              <a:latin typeface="+mn-lt"/>
              <a:ea typeface="+mn-ea"/>
              <a:cs typeface="+mn-cs"/>
            </a:rPr>
            <a:t>公債費以外については横ばい傾向にある</a:t>
          </a:r>
          <a:r>
            <a:rPr kumimoji="1" lang="ja-JP" altLang="ja-JP" sz="1400">
              <a:solidFill>
                <a:schemeClr val="dk1"/>
              </a:solidFill>
              <a:latin typeface="+mn-lt"/>
              <a:ea typeface="+mn-ea"/>
              <a:cs typeface="+mn-cs"/>
            </a:rPr>
            <a:t>。</a:t>
          </a:r>
          <a:endParaRPr lang="ja-JP" altLang="ja-JP" sz="1400">
            <a:solidFill>
              <a:schemeClr val="dk1"/>
            </a:solidFill>
            <a:latin typeface="+mn-lt"/>
            <a:ea typeface="+mn-ea"/>
            <a:cs typeface="+mn-cs"/>
          </a:endParaRPr>
        </a:p>
        <a:p>
          <a:endParaRPr kumimoji="1" lang="ja-JP" altLang="en-US" sz="14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158024</xdr:rowOff>
    </xdr:from>
    <xdr:to>
      <xdr:col>24</xdr:col>
      <xdr:colOff>31750</xdr:colOff>
      <xdr:row>79</xdr:row>
      <xdr:rowOff>167821</xdr:rowOff>
    </xdr:to>
    <xdr:cxnSp macro="">
      <xdr:nvCxnSpPr>
        <xdr:cNvPr id="428" name="直線コネクタ 427"/>
        <xdr:cNvCxnSpPr/>
      </xdr:nvCxnSpPr>
      <xdr:spPr>
        <a:xfrm flipV="1">
          <a:off x="15671800" y="1370257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167821</xdr:rowOff>
    </xdr:from>
    <xdr:to>
      <xdr:col>22</xdr:col>
      <xdr:colOff>565150</xdr:colOff>
      <xdr:row>81</xdr:row>
      <xdr:rowOff>125368</xdr:rowOff>
    </xdr:to>
    <xdr:cxnSp macro="">
      <xdr:nvCxnSpPr>
        <xdr:cNvPr id="431" name="直線コネクタ 430"/>
        <xdr:cNvCxnSpPr/>
      </xdr:nvCxnSpPr>
      <xdr:spPr>
        <a:xfrm flipV="1">
          <a:off x="14782800" y="13712371"/>
          <a:ext cx="889000" cy="3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138430</xdr:rowOff>
    </xdr:from>
    <xdr:to>
      <xdr:col>21</xdr:col>
      <xdr:colOff>361950</xdr:colOff>
      <xdr:row>81</xdr:row>
      <xdr:rowOff>125368</xdr:rowOff>
    </xdr:to>
    <xdr:cxnSp macro="">
      <xdr:nvCxnSpPr>
        <xdr:cNvPr id="434" name="直線コネクタ 433"/>
        <xdr:cNvCxnSpPr/>
      </xdr:nvCxnSpPr>
      <xdr:spPr>
        <a:xfrm>
          <a:off x="13893800" y="13682980"/>
          <a:ext cx="889000" cy="3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159476</xdr:rowOff>
    </xdr:from>
    <xdr:to>
      <xdr:col>21</xdr:col>
      <xdr:colOff>412750</xdr:colOff>
      <xdr:row>78</xdr:row>
      <xdr:rowOff>89626</xdr:rowOff>
    </xdr:to>
    <xdr:sp macro="" textlink="">
      <xdr:nvSpPr>
        <xdr:cNvPr id="435" name="フローチャート : 判断 434"/>
        <xdr:cNvSpPr/>
      </xdr:nvSpPr>
      <xdr:spPr>
        <a:xfrm>
          <a:off x="14732000" y="1336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99803</xdr:rowOff>
    </xdr:from>
    <xdr:ext cx="762000" cy="259045"/>
    <xdr:sp macro="" textlink="">
      <xdr:nvSpPr>
        <xdr:cNvPr id="436" name="テキスト ボックス 435"/>
        <xdr:cNvSpPr txBox="1"/>
      </xdr:nvSpPr>
      <xdr:spPr>
        <a:xfrm>
          <a:off x="14401800" y="1313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138430</xdr:rowOff>
    </xdr:from>
    <xdr:to>
      <xdr:col>20</xdr:col>
      <xdr:colOff>158750</xdr:colOff>
      <xdr:row>79</xdr:row>
      <xdr:rowOff>164556</xdr:rowOff>
    </xdr:to>
    <xdr:cxnSp macro="">
      <xdr:nvCxnSpPr>
        <xdr:cNvPr id="437" name="直線コネクタ 436"/>
        <xdr:cNvCxnSpPr/>
      </xdr:nvCxnSpPr>
      <xdr:spPr>
        <a:xfrm flipV="1">
          <a:off x="13004800" y="136829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4355</xdr:rowOff>
    </xdr:from>
    <xdr:to>
      <xdr:col>20</xdr:col>
      <xdr:colOff>209550</xdr:colOff>
      <xdr:row>78</xdr:row>
      <xdr:rowOff>105955</xdr:rowOff>
    </xdr:to>
    <xdr:sp macro="" textlink="">
      <xdr:nvSpPr>
        <xdr:cNvPr id="438" name="フローチャート : 判断 437"/>
        <xdr:cNvSpPr/>
      </xdr:nvSpPr>
      <xdr:spPr>
        <a:xfrm>
          <a:off x="13843000" y="133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116132</xdr:rowOff>
    </xdr:from>
    <xdr:ext cx="762000" cy="259045"/>
    <xdr:sp macro="" textlink="">
      <xdr:nvSpPr>
        <xdr:cNvPr id="439" name="テキスト ボックス 438"/>
        <xdr:cNvSpPr txBox="1"/>
      </xdr:nvSpPr>
      <xdr:spPr>
        <a:xfrm>
          <a:off x="13512800" y="131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146413</xdr:rowOff>
    </xdr:from>
    <xdr:to>
      <xdr:col>19</xdr:col>
      <xdr:colOff>6350</xdr:colOff>
      <xdr:row>78</xdr:row>
      <xdr:rowOff>76563</xdr:rowOff>
    </xdr:to>
    <xdr:sp macro="" textlink="">
      <xdr:nvSpPr>
        <xdr:cNvPr id="440" name="フローチャート : 判断 439"/>
        <xdr:cNvSpPr/>
      </xdr:nvSpPr>
      <xdr:spPr>
        <a:xfrm>
          <a:off x="12954000" y="1334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86740</xdr:rowOff>
    </xdr:from>
    <xdr:ext cx="762000" cy="259045"/>
    <xdr:sp macro="" textlink="">
      <xdr:nvSpPr>
        <xdr:cNvPr id="441" name="テキスト ボックス 440"/>
        <xdr:cNvSpPr txBox="1"/>
      </xdr:nvSpPr>
      <xdr:spPr>
        <a:xfrm>
          <a:off x="12623800" y="1311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107224</xdr:rowOff>
    </xdr:from>
    <xdr:to>
      <xdr:col>24</xdr:col>
      <xdr:colOff>82550</xdr:colOff>
      <xdr:row>80</xdr:row>
      <xdr:rowOff>37374</xdr:rowOff>
    </xdr:to>
    <xdr:sp macro="" textlink="">
      <xdr:nvSpPr>
        <xdr:cNvPr id="447" name="円/楕円 446"/>
        <xdr:cNvSpPr/>
      </xdr:nvSpPr>
      <xdr:spPr>
        <a:xfrm>
          <a:off x="164592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79301</xdr:rowOff>
    </xdr:from>
    <xdr:ext cx="762000" cy="259045"/>
    <xdr:sp macro="" textlink="">
      <xdr:nvSpPr>
        <xdr:cNvPr id="448" name="公債費以外該当値テキスト"/>
        <xdr:cNvSpPr txBox="1"/>
      </xdr:nvSpPr>
      <xdr:spPr>
        <a:xfrm>
          <a:off x="16598900" y="1362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117021</xdr:rowOff>
    </xdr:from>
    <xdr:to>
      <xdr:col>22</xdr:col>
      <xdr:colOff>615950</xdr:colOff>
      <xdr:row>80</xdr:row>
      <xdr:rowOff>47171</xdr:rowOff>
    </xdr:to>
    <xdr:sp macro="" textlink="">
      <xdr:nvSpPr>
        <xdr:cNvPr id="449" name="円/楕円 448"/>
        <xdr:cNvSpPr/>
      </xdr:nvSpPr>
      <xdr:spPr>
        <a:xfrm>
          <a:off x="15621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31948</xdr:rowOff>
    </xdr:from>
    <xdr:ext cx="736600" cy="259045"/>
    <xdr:sp macro="" textlink="">
      <xdr:nvSpPr>
        <xdr:cNvPr id="450" name="テキスト ボックス 449"/>
        <xdr:cNvSpPr txBox="1"/>
      </xdr:nvSpPr>
      <xdr:spPr>
        <a:xfrm>
          <a:off x="15290800" y="137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74568</xdr:rowOff>
    </xdr:from>
    <xdr:to>
      <xdr:col>21</xdr:col>
      <xdr:colOff>412750</xdr:colOff>
      <xdr:row>82</xdr:row>
      <xdr:rowOff>4718</xdr:rowOff>
    </xdr:to>
    <xdr:sp macro="" textlink="">
      <xdr:nvSpPr>
        <xdr:cNvPr id="451" name="円/楕円 450"/>
        <xdr:cNvSpPr/>
      </xdr:nvSpPr>
      <xdr:spPr>
        <a:xfrm>
          <a:off x="14732000" y="1396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160945</xdr:rowOff>
    </xdr:from>
    <xdr:ext cx="762000" cy="259045"/>
    <xdr:sp macro="" textlink="">
      <xdr:nvSpPr>
        <xdr:cNvPr id="452" name="テキスト ボックス 451"/>
        <xdr:cNvSpPr txBox="1"/>
      </xdr:nvSpPr>
      <xdr:spPr>
        <a:xfrm>
          <a:off x="14401800" y="1404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87630</xdr:rowOff>
    </xdr:from>
    <xdr:to>
      <xdr:col>20</xdr:col>
      <xdr:colOff>209550</xdr:colOff>
      <xdr:row>80</xdr:row>
      <xdr:rowOff>17780</xdr:rowOff>
    </xdr:to>
    <xdr:sp macro="" textlink="">
      <xdr:nvSpPr>
        <xdr:cNvPr id="453" name="円/楕円 452"/>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2557</xdr:rowOff>
    </xdr:from>
    <xdr:ext cx="762000" cy="259045"/>
    <xdr:sp macro="" textlink="">
      <xdr:nvSpPr>
        <xdr:cNvPr id="454" name="テキスト ボックス 453"/>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113756</xdr:rowOff>
    </xdr:from>
    <xdr:to>
      <xdr:col>19</xdr:col>
      <xdr:colOff>6350</xdr:colOff>
      <xdr:row>80</xdr:row>
      <xdr:rowOff>43906</xdr:rowOff>
    </xdr:to>
    <xdr:sp macro="" textlink="">
      <xdr:nvSpPr>
        <xdr:cNvPr id="455" name="円/楕円 454"/>
        <xdr:cNvSpPr/>
      </xdr:nvSpPr>
      <xdr:spPr>
        <a:xfrm>
          <a:off x="12954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28683</xdr:rowOff>
    </xdr:from>
    <xdr:ext cx="762000" cy="259045"/>
    <xdr:sp macro="" textlink="">
      <xdr:nvSpPr>
        <xdr:cNvPr id="456" name="テキスト ボックス 455"/>
        <xdr:cNvSpPr txBox="1"/>
      </xdr:nvSpPr>
      <xdr:spPr>
        <a:xfrm>
          <a:off x="12623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神奈川県中井町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25791</xdr:rowOff>
    </xdr:from>
    <xdr:to>
      <xdr:col>4</xdr:col>
      <xdr:colOff>1117600</xdr:colOff>
      <xdr:row>18</xdr:row>
      <xdr:rowOff>44734</xdr:rowOff>
    </xdr:to>
    <xdr:cxnSp macro="">
      <xdr:nvCxnSpPr>
        <xdr:cNvPr id="50" name="直線コネクタ 49"/>
        <xdr:cNvCxnSpPr/>
      </xdr:nvCxnSpPr>
      <xdr:spPr bwMode="auto">
        <a:xfrm flipV="1">
          <a:off x="5003800" y="3159516"/>
          <a:ext cx="647700" cy="18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44734</xdr:rowOff>
    </xdr:from>
    <xdr:to>
      <xdr:col>4</xdr:col>
      <xdr:colOff>469900</xdr:colOff>
      <xdr:row>18</xdr:row>
      <xdr:rowOff>60752</xdr:rowOff>
    </xdr:to>
    <xdr:cxnSp macro="">
      <xdr:nvCxnSpPr>
        <xdr:cNvPr id="53" name="直線コネクタ 52"/>
        <xdr:cNvCxnSpPr/>
      </xdr:nvCxnSpPr>
      <xdr:spPr bwMode="auto">
        <a:xfrm flipV="1">
          <a:off x="4305300" y="3178459"/>
          <a:ext cx="698500" cy="16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3929</xdr:rowOff>
    </xdr:from>
    <xdr:to>
      <xdr:col>3</xdr:col>
      <xdr:colOff>904875</xdr:colOff>
      <xdr:row>18</xdr:row>
      <xdr:rowOff>60752</xdr:rowOff>
    </xdr:to>
    <xdr:cxnSp macro="">
      <xdr:nvCxnSpPr>
        <xdr:cNvPr id="56" name="直線コネクタ 55"/>
        <xdr:cNvCxnSpPr/>
      </xdr:nvCxnSpPr>
      <xdr:spPr bwMode="auto">
        <a:xfrm>
          <a:off x="3606800" y="3137654"/>
          <a:ext cx="698500" cy="56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61117</xdr:rowOff>
    </xdr:from>
    <xdr:to>
      <xdr:col>3</xdr:col>
      <xdr:colOff>206375</xdr:colOff>
      <xdr:row>18</xdr:row>
      <xdr:rowOff>3929</xdr:rowOff>
    </xdr:to>
    <xdr:cxnSp macro="">
      <xdr:nvCxnSpPr>
        <xdr:cNvPr id="59" name="直線コネクタ 58"/>
        <xdr:cNvCxnSpPr/>
      </xdr:nvCxnSpPr>
      <xdr:spPr bwMode="auto">
        <a:xfrm>
          <a:off x="2908300" y="3023392"/>
          <a:ext cx="698500" cy="11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146441</xdr:rowOff>
    </xdr:from>
    <xdr:to>
      <xdr:col>5</xdr:col>
      <xdr:colOff>34925</xdr:colOff>
      <xdr:row>18</xdr:row>
      <xdr:rowOff>76591</xdr:rowOff>
    </xdr:to>
    <xdr:sp macro="" textlink="">
      <xdr:nvSpPr>
        <xdr:cNvPr id="69" name="円/楕円 68"/>
        <xdr:cNvSpPr/>
      </xdr:nvSpPr>
      <xdr:spPr bwMode="auto">
        <a:xfrm>
          <a:off x="5600700" y="310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118518</xdr:rowOff>
    </xdr:from>
    <xdr:ext cx="762000" cy="259045"/>
    <xdr:sp macro="" textlink="">
      <xdr:nvSpPr>
        <xdr:cNvPr id="70" name="人口1人当たり決算額の推移該当値テキスト130"/>
        <xdr:cNvSpPr txBox="1"/>
      </xdr:nvSpPr>
      <xdr:spPr>
        <a:xfrm>
          <a:off x="5740400" y="30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102,032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165384</xdr:rowOff>
    </xdr:from>
    <xdr:to>
      <xdr:col>4</xdr:col>
      <xdr:colOff>520700</xdr:colOff>
      <xdr:row>18</xdr:row>
      <xdr:rowOff>95534</xdr:rowOff>
    </xdr:to>
    <xdr:sp macro="" textlink="">
      <xdr:nvSpPr>
        <xdr:cNvPr id="71" name="円/楕円 70"/>
        <xdr:cNvSpPr/>
      </xdr:nvSpPr>
      <xdr:spPr bwMode="auto">
        <a:xfrm>
          <a:off x="4953000" y="312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80311</xdr:rowOff>
    </xdr:from>
    <xdr:ext cx="736600" cy="259045"/>
    <xdr:sp macro="" textlink="">
      <xdr:nvSpPr>
        <xdr:cNvPr id="72" name="テキスト ボックス 71"/>
        <xdr:cNvSpPr txBox="1"/>
      </xdr:nvSpPr>
      <xdr:spPr>
        <a:xfrm>
          <a:off x="4622800" y="3214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99,546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9952</xdr:rowOff>
    </xdr:from>
    <xdr:to>
      <xdr:col>3</xdr:col>
      <xdr:colOff>955675</xdr:colOff>
      <xdr:row>18</xdr:row>
      <xdr:rowOff>111552</xdr:rowOff>
    </xdr:to>
    <xdr:sp macro="" textlink="">
      <xdr:nvSpPr>
        <xdr:cNvPr id="73" name="円/楕円 72"/>
        <xdr:cNvSpPr/>
      </xdr:nvSpPr>
      <xdr:spPr bwMode="auto">
        <a:xfrm>
          <a:off x="4254500" y="3143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96329</xdr:rowOff>
    </xdr:from>
    <xdr:ext cx="762000" cy="259045"/>
    <xdr:sp macro="" textlink="">
      <xdr:nvSpPr>
        <xdr:cNvPr id="74" name="テキスト ボックス 73"/>
        <xdr:cNvSpPr txBox="1"/>
      </xdr:nvSpPr>
      <xdr:spPr>
        <a:xfrm>
          <a:off x="3924300" y="323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97,444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124579</xdr:rowOff>
    </xdr:from>
    <xdr:to>
      <xdr:col>3</xdr:col>
      <xdr:colOff>257175</xdr:colOff>
      <xdr:row>18</xdr:row>
      <xdr:rowOff>54729</xdr:rowOff>
    </xdr:to>
    <xdr:sp macro="" textlink="">
      <xdr:nvSpPr>
        <xdr:cNvPr id="75" name="円/楕円 74"/>
        <xdr:cNvSpPr/>
      </xdr:nvSpPr>
      <xdr:spPr bwMode="auto">
        <a:xfrm>
          <a:off x="3556000" y="308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39506</xdr:rowOff>
    </xdr:from>
    <xdr:ext cx="762000" cy="259045"/>
    <xdr:sp macro="" textlink="">
      <xdr:nvSpPr>
        <xdr:cNvPr id="76" name="テキスト ボックス 75"/>
        <xdr:cNvSpPr txBox="1"/>
      </xdr:nvSpPr>
      <xdr:spPr>
        <a:xfrm>
          <a:off x="3225800" y="31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104,901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10317</xdr:rowOff>
    </xdr:from>
    <xdr:to>
      <xdr:col>2</xdr:col>
      <xdr:colOff>692150</xdr:colOff>
      <xdr:row>17</xdr:row>
      <xdr:rowOff>111917</xdr:rowOff>
    </xdr:to>
    <xdr:sp macro="" textlink="">
      <xdr:nvSpPr>
        <xdr:cNvPr id="77" name="円/楕円 76"/>
        <xdr:cNvSpPr/>
      </xdr:nvSpPr>
      <xdr:spPr bwMode="auto">
        <a:xfrm>
          <a:off x="2857500" y="2972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122094</xdr:rowOff>
    </xdr:from>
    <xdr:ext cx="762000" cy="259045"/>
    <xdr:sp macro="" textlink="">
      <xdr:nvSpPr>
        <xdr:cNvPr id="78" name="テキスト ボックス 77"/>
        <xdr:cNvSpPr txBox="1"/>
      </xdr:nvSpPr>
      <xdr:spPr>
        <a:xfrm>
          <a:off x="2527300" y="274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141036</xdr:rowOff>
    </xdr:from>
    <xdr:to>
      <xdr:col>4</xdr:col>
      <xdr:colOff>1117600</xdr:colOff>
      <xdr:row>37</xdr:row>
      <xdr:rowOff>43995</xdr:rowOff>
    </xdr:to>
    <xdr:cxnSp macro="">
      <xdr:nvCxnSpPr>
        <xdr:cNvPr id="110" name="直線コネクタ 109"/>
        <xdr:cNvCxnSpPr/>
      </xdr:nvCxnSpPr>
      <xdr:spPr bwMode="auto">
        <a:xfrm>
          <a:off x="5003800" y="7094286"/>
          <a:ext cx="647700" cy="7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81852</xdr:rowOff>
    </xdr:from>
    <xdr:to>
      <xdr:col>4</xdr:col>
      <xdr:colOff>469900</xdr:colOff>
      <xdr:row>36</xdr:row>
      <xdr:rowOff>141036</xdr:rowOff>
    </xdr:to>
    <xdr:cxnSp macro="">
      <xdr:nvCxnSpPr>
        <xdr:cNvPr id="113" name="直線コネクタ 112"/>
        <xdr:cNvCxnSpPr/>
      </xdr:nvCxnSpPr>
      <xdr:spPr bwMode="auto">
        <a:xfrm>
          <a:off x="4305300" y="7035102"/>
          <a:ext cx="698500" cy="59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150180</xdr:rowOff>
    </xdr:from>
    <xdr:to>
      <xdr:col>3</xdr:col>
      <xdr:colOff>904875</xdr:colOff>
      <xdr:row>36</xdr:row>
      <xdr:rowOff>81852</xdr:rowOff>
    </xdr:to>
    <xdr:cxnSp macro="">
      <xdr:nvCxnSpPr>
        <xdr:cNvPr id="116" name="直線コネクタ 115"/>
        <xdr:cNvCxnSpPr/>
      </xdr:nvCxnSpPr>
      <xdr:spPr bwMode="auto">
        <a:xfrm>
          <a:off x="3606800" y="6760530"/>
          <a:ext cx="698500" cy="27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141447</xdr:rowOff>
    </xdr:from>
    <xdr:to>
      <xdr:col>3</xdr:col>
      <xdr:colOff>206375</xdr:colOff>
      <xdr:row>35</xdr:row>
      <xdr:rowOff>150180</xdr:rowOff>
    </xdr:to>
    <xdr:cxnSp macro="">
      <xdr:nvCxnSpPr>
        <xdr:cNvPr id="119" name="直線コネクタ 118"/>
        <xdr:cNvCxnSpPr/>
      </xdr:nvCxnSpPr>
      <xdr:spPr bwMode="auto">
        <a:xfrm>
          <a:off x="2908300" y="6751797"/>
          <a:ext cx="698500" cy="8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164645</xdr:rowOff>
    </xdr:from>
    <xdr:to>
      <xdr:col>5</xdr:col>
      <xdr:colOff>34925</xdr:colOff>
      <xdr:row>37</xdr:row>
      <xdr:rowOff>94795</xdr:rowOff>
    </xdr:to>
    <xdr:sp macro="" textlink="">
      <xdr:nvSpPr>
        <xdr:cNvPr id="129" name="円/楕円 128"/>
        <xdr:cNvSpPr/>
      </xdr:nvSpPr>
      <xdr:spPr bwMode="auto">
        <a:xfrm>
          <a:off x="5600700" y="7117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136722</xdr:rowOff>
    </xdr:from>
    <xdr:ext cx="762000" cy="259045"/>
    <xdr:sp macro="" textlink="">
      <xdr:nvSpPr>
        <xdr:cNvPr id="130" name="人口1人当たり決算額の推移該当値テキスト445"/>
        <xdr:cNvSpPr txBox="1"/>
      </xdr:nvSpPr>
      <xdr:spPr>
        <a:xfrm>
          <a:off x="5740400" y="708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13,631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90236</xdr:rowOff>
    </xdr:from>
    <xdr:to>
      <xdr:col>4</xdr:col>
      <xdr:colOff>520700</xdr:colOff>
      <xdr:row>37</xdr:row>
      <xdr:rowOff>20386</xdr:rowOff>
    </xdr:to>
    <xdr:sp macro="" textlink="">
      <xdr:nvSpPr>
        <xdr:cNvPr id="131" name="円/楕円 130"/>
        <xdr:cNvSpPr/>
      </xdr:nvSpPr>
      <xdr:spPr bwMode="auto">
        <a:xfrm>
          <a:off x="4953000" y="704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5163</xdr:rowOff>
    </xdr:from>
    <xdr:ext cx="736600" cy="259045"/>
    <xdr:sp macro="" textlink="">
      <xdr:nvSpPr>
        <xdr:cNvPr id="132" name="テキスト ボックス 131"/>
        <xdr:cNvSpPr txBox="1"/>
      </xdr:nvSpPr>
      <xdr:spPr>
        <a:xfrm>
          <a:off x="4622800" y="712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31052</xdr:rowOff>
    </xdr:from>
    <xdr:to>
      <xdr:col>3</xdr:col>
      <xdr:colOff>955675</xdr:colOff>
      <xdr:row>36</xdr:row>
      <xdr:rowOff>132652</xdr:rowOff>
    </xdr:to>
    <xdr:sp macro="" textlink="">
      <xdr:nvSpPr>
        <xdr:cNvPr id="133" name="円/楕円 132"/>
        <xdr:cNvSpPr/>
      </xdr:nvSpPr>
      <xdr:spPr bwMode="auto">
        <a:xfrm>
          <a:off x="4254500" y="698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117429</xdr:rowOff>
    </xdr:from>
    <xdr:ext cx="762000" cy="259045"/>
    <xdr:sp macro="" textlink="">
      <xdr:nvSpPr>
        <xdr:cNvPr id="134" name="テキスト ボックス 133"/>
        <xdr:cNvSpPr txBox="1"/>
      </xdr:nvSpPr>
      <xdr:spPr>
        <a:xfrm>
          <a:off x="3924300" y="707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99380</xdr:rowOff>
    </xdr:from>
    <xdr:to>
      <xdr:col>3</xdr:col>
      <xdr:colOff>257175</xdr:colOff>
      <xdr:row>35</xdr:row>
      <xdr:rowOff>200980</xdr:rowOff>
    </xdr:to>
    <xdr:sp macro="" textlink="">
      <xdr:nvSpPr>
        <xdr:cNvPr id="135" name="円/楕円 134"/>
        <xdr:cNvSpPr/>
      </xdr:nvSpPr>
      <xdr:spPr bwMode="auto">
        <a:xfrm>
          <a:off x="3556000" y="670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211157</xdr:rowOff>
    </xdr:from>
    <xdr:ext cx="762000" cy="259045"/>
    <xdr:sp macro="" textlink="">
      <xdr:nvSpPr>
        <xdr:cNvPr id="136" name="テキスト ボックス 135"/>
        <xdr:cNvSpPr txBox="1"/>
      </xdr:nvSpPr>
      <xdr:spPr>
        <a:xfrm>
          <a:off x="3225800" y="64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90647</xdr:rowOff>
    </xdr:from>
    <xdr:to>
      <xdr:col>2</xdr:col>
      <xdr:colOff>692150</xdr:colOff>
      <xdr:row>35</xdr:row>
      <xdr:rowOff>192247</xdr:rowOff>
    </xdr:to>
    <xdr:sp macro="" textlink="">
      <xdr:nvSpPr>
        <xdr:cNvPr id="137" name="円/楕円 136"/>
        <xdr:cNvSpPr/>
      </xdr:nvSpPr>
      <xdr:spPr bwMode="auto">
        <a:xfrm>
          <a:off x="2857500" y="6700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202424</xdr:rowOff>
    </xdr:from>
    <xdr:ext cx="762000" cy="259045"/>
    <xdr:sp macro="" textlink="">
      <xdr:nvSpPr>
        <xdr:cNvPr id="138" name="テキスト ボックス 137"/>
        <xdr:cNvSpPr txBox="1"/>
      </xdr:nvSpPr>
      <xdr:spPr>
        <a:xfrm>
          <a:off x="2527300" y="646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神奈川県中井町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9,669
9,435
19.99
4,128,989
3,679,017
420,706
2,926,906
412,960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150618</xdr:rowOff>
    </xdr:from>
    <xdr:to>
      <xdr:col>6</xdr:col>
      <xdr:colOff>511175</xdr:colOff>
      <xdr:row>38</xdr:row>
      <xdr:rowOff>16039</xdr:rowOff>
    </xdr:to>
    <xdr:cxnSp macro="">
      <xdr:nvCxnSpPr>
        <xdr:cNvPr id="63" name="直線コネクタ 62"/>
        <xdr:cNvCxnSpPr/>
      </xdr:nvCxnSpPr>
      <xdr:spPr>
        <a:xfrm flipV="1">
          <a:off x="3797300" y="6494268"/>
          <a:ext cx="838200" cy="3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16039</xdr:rowOff>
    </xdr:from>
    <xdr:to>
      <xdr:col>5</xdr:col>
      <xdr:colOff>358775</xdr:colOff>
      <xdr:row>38</xdr:row>
      <xdr:rowOff>56860</xdr:rowOff>
    </xdr:to>
    <xdr:cxnSp macro="">
      <xdr:nvCxnSpPr>
        <xdr:cNvPr id="66" name="直線コネクタ 65"/>
        <xdr:cNvCxnSpPr/>
      </xdr:nvCxnSpPr>
      <xdr:spPr>
        <a:xfrm flipV="1">
          <a:off x="2908300" y="653113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68816</xdr:rowOff>
    </xdr:from>
    <xdr:to>
      <xdr:col>5</xdr:col>
      <xdr:colOff>409575</xdr:colOff>
      <xdr:row>37</xdr:row>
      <xdr:rowOff>170416</xdr:rowOff>
    </xdr:to>
    <xdr:sp macro="" textlink="">
      <xdr:nvSpPr>
        <xdr:cNvPr id="67" name="フローチャート : 判断 66"/>
        <xdr:cNvSpPr/>
      </xdr:nvSpPr>
      <xdr:spPr>
        <a:xfrm>
          <a:off x="3746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15493</xdr:rowOff>
    </xdr:from>
    <xdr:ext cx="534377" cy="259045"/>
    <xdr:sp macro="" textlink="">
      <xdr:nvSpPr>
        <xdr:cNvPr id="68" name="テキスト ボックス 67"/>
        <xdr:cNvSpPr txBox="1"/>
      </xdr:nvSpPr>
      <xdr:spPr>
        <a:xfrm>
          <a:off x="3530111" y="618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1419</xdr:rowOff>
    </xdr:from>
    <xdr:to>
      <xdr:col>4</xdr:col>
      <xdr:colOff>155575</xdr:colOff>
      <xdr:row>38</xdr:row>
      <xdr:rowOff>56860</xdr:rowOff>
    </xdr:to>
    <xdr:cxnSp macro="">
      <xdr:nvCxnSpPr>
        <xdr:cNvPr id="69" name="直線コネクタ 68"/>
        <xdr:cNvCxnSpPr/>
      </xdr:nvCxnSpPr>
      <xdr:spPr>
        <a:xfrm>
          <a:off x="2019300" y="6516519"/>
          <a:ext cx="889000" cy="5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93352</xdr:rowOff>
    </xdr:from>
    <xdr:to>
      <xdr:col>4</xdr:col>
      <xdr:colOff>206375</xdr:colOff>
      <xdr:row>38</xdr:row>
      <xdr:rowOff>23502</xdr:rowOff>
    </xdr:to>
    <xdr:sp macro="" textlink="">
      <xdr:nvSpPr>
        <xdr:cNvPr id="70" name="フローチャート : 判断 69"/>
        <xdr:cNvSpPr/>
      </xdr:nvSpPr>
      <xdr:spPr>
        <a:xfrm>
          <a:off x="2857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40029</xdr:rowOff>
    </xdr:from>
    <xdr:ext cx="534377" cy="259045"/>
    <xdr:sp macro="" textlink="">
      <xdr:nvSpPr>
        <xdr:cNvPr id="71" name="テキスト ボックス 70"/>
        <xdr:cNvSpPr txBox="1"/>
      </xdr:nvSpPr>
      <xdr:spPr>
        <a:xfrm>
          <a:off x="2641111" y="621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130121</xdr:rowOff>
    </xdr:from>
    <xdr:to>
      <xdr:col>2</xdr:col>
      <xdr:colOff>638175</xdr:colOff>
      <xdr:row>38</xdr:row>
      <xdr:rowOff>1419</xdr:rowOff>
    </xdr:to>
    <xdr:cxnSp macro="">
      <xdr:nvCxnSpPr>
        <xdr:cNvPr id="72" name="直線コネクタ 71"/>
        <xdr:cNvCxnSpPr/>
      </xdr:nvCxnSpPr>
      <xdr:spPr>
        <a:xfrm>
          <a:off x="1130300" y="6473771"/>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73409</xdr:rowOff>
    </xdr:from>
    <xdr:to>
      <xdr:col>3</xdr:col>
      <xdr:colOff>3175</xdr:colOff>
      <xdr:row>38</xdr:row>
      <xdr:rowOff>3559</xdr:rowOff>
    </xdr:to>
    <xdr:sp macro="" textlink="">
      <xdr:nvSpPr>
        <xdr:cNvPr id="73" name="フローチャート : 判断 72"/>
        <xdr:cNvSpPr/>
      </xdr:nvSpPr>
      <xdr:spPr>
        <a:xfrm>
          <a:off x="1968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20086</xdr:rowOff>
    </xdr:from>
    <xdr:ext cx="534377" cy="259045"/>
    <xdr:sp macro="" textlink="">
      <xdr:nvSpPr>
        <xdr:cNvPr id="74" name="テキスト ボックス 73"/>
        <xdr:cNvSpPr txBox="1"/>
      </xdr:nvSpPr>
      <xdr:spPr>
        <a:xfrm>
          <a:off x="1752111" y="61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63351</xdr:rowOff>
    </xdr:from>
    <xdr:to>
      <xdr:col>1</xdr:col>
      <xdr:colOff>485775</xdr:colOff>
      <xdr:row>37</xdr:row>
      <xdr:rowOff>164951</xdr:rowOff>
    </xdr:to>
    <xdr:sp macro="" textlink="">
      <xdr:nvSpPr>
        <xdr:cNvPr id="75" name="フローチャート : 判断 74"/>
        <xdr:cNvSpPr/>
      </xdr:nvSpPr>
      <xdr:spPr>
        <a:xfrm>
          <a:off x="1079500" y="64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10028</xdr:rowOff>
    </xdr:from>
    <xdr:ext cx="534377" cy="259045"/>
    <xdr:sp macro="" textlink="">
      <xdr:nvSpPr>
        <xdr:cNvPr id="76" name="テキスト ボックス 75"/>
        <xdr:cNvSpPr txBox="1"/>
      </xdr:nvSpPr>
      <xdr:spPr>
        <a:xfrm>
          <a:off x="863111" y="618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99818</xdr:rowOff>
    </xdr:from>
    <xdr:to>
      <xdr:col>6</xdr:col>
      <xdr:colOff>561975</xdr:colOff>
      <xdr:row>38</xdr:row>
      <xdr:rowOff>29969</xdr:rowOff>
    </xdr:to>
    <xdr:sp macro="" textlink="">
      <xdr:nvSpPr>
        <xdr:cNvPr id="82" name="円/楕円 81"/>
        <xdr:cNvSpPr/>
      </xdr:nvSpPr>
      <xdr:spPr>
        <a:xfrm>
          <a:off x="4584700" y="6443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78245</xdr:rowOff>
    </xdr:from>
    <xdr:ext cx="534377" cy="259045"/>
    <xdr:sp macro="" textlink="">
      <xdr:nvSpPr>
        <xdr:cNvPr id="83" name="人件費該当値テキスト"/>
        <xdr:cNvSpPr txBox="1"/>
      </xdr:nvSpPr>
      <xdr:spPr>
        <a:xfrm>
          <a:off x="4686300" y="642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86,747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136688</xdr:rowOff>
    </xdr:from>
    <xdr:to>
      <xdr:col>5</xdr:col>
      <xdr:colOff>409575</xdr:colOff>
      <xdr:row>38</xdr:row>
      <xdr:rowOff>66838</xdr:rowOff>
    </xdr:to>
    <xdr:sp macro="" textlink="">
      <xdr:nvSpPr>
        <xdr:cNvPr id="84" name="円/楕円 83"/>
        <xdr:cNvSpPr/>
      </xdr:nvSpPr>
      <xdr:spPr>
        <a:xfrm>
          <a:off x="3746500" y="648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57966</xdr:rowOff>
    </xdr:from>
    <xdr:ext cx="534377" cy="259045"/>
    <xdr:sp macro="" textlink="">
      <xdr:nvSpPr>
        <xdr:cNvPr id="85" name="テキスト ボックス 84"/>
        <xdr:cNvSpPr txBox="1"/>
      </xdr:nvSpPr>
      <xdr:spPr>
        <a:xfrm>
          <a:off x="3530111" y="657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6060</xdr:rowOff>
    </xdr:from>
    <xdr:to>
      <xdr:col>4</xdr:col>
      <xdr:colOff>206375</xdr:colOff>
      <xdr:row>38</xdr:row>
      <xdr:rowOff>107660</xdr:rowOff>
    </xdr:to>
    <xdr:sp macro="" textlink="">
      <xdr:nvSpPr>
        <xdr:cNvPr id="86" name="円/楕円 85"/>
        <xdr:cNvSpPr/>
      </xdr:nvSpPr>
      <xdr:spPr>
        <a:xfrm>
          <a:off x="2857500" y="652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98787</xdr:rowOff>
    </xdr:from>
    <xdr:ext cx="534377" cy="259045"/>
    <xdr:sp macro="" textlink="">
      <xdr:nvSpPr>
        <xdr:cNvPr id="87" name="テキスト ボックス 86"/>
        <xdr:cNvSpPr txBox="1"/>
      </xdr:nvSpPr>
      <xdr:spPr>
        <a:xfrm>
          <a:off x="2641111" y="661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122069</xdr:rowOff>
    </xdr:from>
    <xdr:to>
      <xdr:col>3</xdr:col>
      <xdr:colOff>3175</xdr:colOff>
      <xdr:row>38</xdr:row>
      <xdr:rowOff>52219</xdr:rowOff>
    </xdr:to>
    <xdr:sp macro="" textlink="">
      <xdr:nvSpPr>
        <xdr:cNvPr id="88" name="円/楕円 87"/>
        <xdr:cNvSpPr/>
      </xdr:nvSpPr>
      <xdr:spPr>
        <a:xfrm>
          <a:off x="1968500" y="64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43346</xdr:rowOff>
    </xdr:from>
    <xdr:ext cx="534377" cy="259045"/>
    <xdr:sp macro="" textlink="">
      <xdr:nvSpPr>
        <xdr:cNvPr id="89" name="テキスト ボックス 88"/>
        <xdr:cNvSpPr txBox="1"/>
      </xdr:nvSpPr>
      <xdr:spPr>
        <a:xfrm>
          <a:off x="1752111" y="655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84,703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79321</xdr:rowOff>
    </xdr:from>
    <xdr:to>
      <xdr:col>1</xdr:col>
      <xdr:colOff>485775</xdr:colOff>
      <xdr:row>38</xdr:row>
      <xdr:rowOff>9471</xdr:rowOff>
    </xdr:to>
    <xdr:sp macro="" textlink="">
      <xdr:nvSpPr>
        <xdr:cNvPr id="90" name="円/楕円 89"/>
        <xdr:cNvSpPr/>
      </xdr:nvSpPr>
      <xdr:spPr>
        <a:xfrm>
          <a:off x="1079500" y="642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598</xdr:rowOff>
    </xdr:from>
    <xdr:ext cx="534377" cy="259045"/>
    <xdr:sp macro="" textlink="">
      <xdr:nvSpPr>
        <xdr:cNvPr id="91" name="テキスト ボックス 90"/>
        <xdr:cNvSpPr txBox="1"/>
      </xdr:nvSpPr>
      <xdr:spPr>
        <a:xfrm>
          <a:off x="863111" y="651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158829</xdr:rowOff>
    </xdr:from>
    <xdr:to>
      <xdr:col>6</xdr:col>
      <xdr:colOff>511175</xdr:colOff>
      <xdr:row>56</xdr:row>
      <xdr:rowOff>165843</xdr:rowOff>
    </xdr:to>
    <xdr:cxnSp macro="">
      <xdr:nvCxnSpPr>
        <xdr:cNvPr id="118" name="直線コネクタ 117"/>
        <xdr:cNvCxnSpPr/>
      </xdr:nvCxnSpPr>
      <xdr:spPr>
        <a:xfrm flipV="1">
          <a:off x="3797300" y="9760029"/>
          <a:ext cx="8382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165843</xdr:rowOff>
    </xdr:from>
    <xdr:to>
      <xdr:col>5</xdr:col>
      <xdr:colOff>358775</xdr:colOff>
      <xdr:row>57</xdr:row>
      <xdr:rowOff>4026</xdr:rowOff>
    </xdr:to>
    <xdr:cxnSp macro="">
      <xdr:nvCxnSpPr>
        <xdr:cNvPr id="121" name="直線コネクタ 120"/>
        <xdr:cNvCxnSpPr/>
      </xdr:nvCxnSpPr>
      <xdr:spPr>
        <a:xfrm flipV="1">
          <a:off x="2908300" y="9767043"/>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87570</xdr:rowOff>
    </xdr:from>
    <xdr:to>
      <xdr:col>5</xdr:col>
      <xdr:colOff>409575</xdr:colOff>
      <xdr:row>57</xdr:row>
      <xdr:rowOff>17720</xdr:rowOff>
    </xdr:to>
    <xdr:sp macro="" textlink="">
      <xdr:nvSpPr>
        <xdr:cNvPr id="122" name="フローチャート : 判断 121"/>
        <xdr:cNvSpPr/>
      </xdr:nvSpPr>
      <xdr:spPr>
        <a:xfrm>
          <a:off x="3746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34247</xdr:rowOff>
    </xdr:from>
    <xdr:ext cx="534377" cy="259045"/>
    <xdr:sp macro="" textlink="">
      <xdr:nvSpPr>
        <xdr:cNvPr id="123" name="テキスト ボックス 122"/>
        <xdr:cNvSpPr txBox="1"/>
      </xdr:nvSpPr>
      <xdr:spPr>
        <a:xfrm>
          <a:off x="3530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162921</xdr:rowOff>
    </xdr:from>
    <xdr:to>
      <xdr:col>4</xdr:col>
      <xdr:colOff>155575</xdr:colOff>
      <xdr:row>57</xdr:row>
      <xdr:rowOff>4026</xdr:rowOff>
    </xdr:to>
    <xdr:cxnSp macro="">
      <xdr:nvCxnSpPr>
        <xdr:cNvPr id="124" name="直線コネクタ 123"/>
        <xdr:cNvCxnSpPr/>
      </xdr:nvCxnSpPr>
      <xdr:spPr>
        <a:xfrm>
          <a:off x="2019300" y="9764121"/>
          <a:ext cx="8890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106759</xdr:rowOff>
    </xdr:from>
    <xdr:to>
      <xdr:col>4</xdr:col>
      <xdr:colOff>206375</xdr:colOff>
      <xdr:row>57</xdr:row>
      <xdr:rowOff>36909</xdr:rowOff>
    </xdr:to>
    <xdr:sp macro="" textlink="">
      <xdr:nvSpPr>
        <xdr:cNvPr id="125" name="フローチャート : 判断 124"/>
        <xdr:cNvSpPr/>
      </xdr:nvSpPr>
      <xdr:spPr>
        <a:xfrm>
          <a:off x="2857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53436</xdr:rowOff>
    </xdr:from>
    <xdr:ext cx="534377" cy="259045"/>
    <xdr:sp macro="" textlink="">
      <xdr:nvSpPr>
        <xdr:cNvPr id="126" name="テキスト ボックス 125"/>
        <xdr:cNvSpPr txBox="1"/>
      </xdr:nvSpPr>
      <xdr:spPr>
        <a:xfrm>
          <a:off x="2641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162921</xdr:rowOff>
    </xdr:from>
    <xdr:to>
      <xdr:col>2</xdr:col>
      <xdr:colOff>638175</xdr:colOff>
      <xdr:row>56</xdr:row>
      <xdr:rowOff>164645</xdr:rowOff>
    </xdr:to>
    <xdr:cxnSp macro="">
      <xdr:nvCxnSpPr>
        <xdr:cNvPr id="127" name="直線コネクタ 126"/>
        <xdr:cNvCxnSpPr/>
      </xdr:nvCxnSpPr>
      <xdr:spPr>
        <a:xfrm flipV="1">
          <a:off x="1130300" y="976412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117306</xdr:rowOff>
    </xdr:from>
    <xdr:to>
      <xdr:col>3</xdr:col>
      <xdr:colOff>3175</xdr:colOff>
      <xdr:row>57</xdr:row>
      <xdr:rowOff>47456</xdr:rowOff>
    </xdr:to>
    <xdr:sp macro="" textlink="">
      <xdr:nvSpPr>
        <xdr:cNvPr id="128" name="フローチャート : 判断 127"/>
        <xdr:cNvSpPr/>
      </xdr:nvSpPr>
      <xdr:spPr>
        <a:xfrm>
          <a:off x="1968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38583</xdr:rowOff>
    </xdr:from>
    <xdr:ext cx="534377" cy="259045"/>
    <xdr:sp macro="" textlink="">
      <xdr:nvSpPr>
        <xdr:cNvPr id="129" name="テキスト ボックス 128"/>
        <xdr:cNvSpPr txBox="1"/>
      </xdr:nvSpPr>
      <xdr:spPr>
        <a:xfrm>
          <a:off x="1752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101674</xdr:rowOff>
    </xdr:from>
    <xdr:to>
      <xdr:col>1</xdr:col>
      <xdr:colOff>485775</xdr:colOff>
      <xdr:row>57</xdr:row>
      <xdr:rowOff>31824</xdr:rowOff>
    </xdr:to>
    <xdr:sp macro="" textlink="">
      <xdr:nvSpPr>
        <xdr:cNvPr id="130" name="フローチャート : 判断 129"/>
        <xdr:cNvSpPr/>
      </xdr:nvSpPr>
      <xdr:spPr>
        <a:xfrm>
          <a:off x="1079500" y="970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48351</xdr:rowOff>
    </xdr:from>
    <xdr:ext cx="534377" cy="259045"/>
    <xdr:sp macro="" textlink="">
      <xdr:nvSpPr>
        <xdr:cNvPr id="131" name="テキスト ボックス 130"/>
        <xdr:cNvSpPr txBox="1"/>
      </xdr:nvSpPr>
      <xdr:spPr>
        <a:xfrm>
          <a:off x="863111" y="94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108029</xdr:rowOff>
    </xdr:from>
    <xdr:to>
      <xdr:col>6</xdr:col>
      <xdr:colOff>561975</xdr:colOff>
      <xdr:row>57</xdr:row>
      <xdr:rowOff>38179</xdr:rowOff>
    </xdr:to>
    <xdr:sp macro="" textlink="">
      <xdr:nvSpPr>
        <xdr:cNvPr id="137" name="円/楕円 136"/>
        <xdr:cNvSpPr/>
      </xdr:nvSpPr>
      <xdr:spPr>
        <a:xfrm>
          <a:off x="4584700" y="970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22956</xdr:rowOff>
    </xdr:from>
    <xdr:ext cx="534377" cy="259045"/>
    <xdr:sp macro="" textlink="">
      <xdr:nvSpPr>
        <xdr:cNvPr id="138" name="物件費該当値テキスト"/>
        <xdr:cNvSpPr txBox="1"/>
      </xdr:nvSpPr>
      <xdr:spPr>
        <a:xfrm>
          <a:off x="4686300" y="962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115043</xdr:rowOff>
    </xdr:from>
    <xdr:to>
      <xdr:col>5</xdr:col>
      <xdr:colOff>409575</xdr:colOff>
      <xdr:row>57</xdr:row>
      <xdr:rowOff>45193</xdr:rowOff>
    </xdr:to>
    <xdr:sp macro="" textlink="">
      <xdr:nvSpPr>
        <xdr:cNvPr id="139" name="円/楕円 138"/>
        <xdr:cNvSpPr/>
      </xdr:nvSpPr>
      <xdr:spPr>
        <a:xfrm>
          <a:off x="3746500" y="97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36320</xdr:rowOff>
    </xdr:from>
    <xdr:ext cx="534377" cy="259045"/>
    <xdr:sp macro="" textlink="">
      <xdr:nvSpPr>
        <xdr:cNvPr id="140" name="テキスト ボックス 139"/>
        <xdr:cNvSpPr txBox="1"/>
      </xdr:nvSpPr>
      <xdr:spPr>
        <a:xfrm>
          <a:off x="3530111" y="98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124676</xdr:rowOff>
    </xdr:from>
    <xdr:to>
      <xdr:col>4</xdr:col>
      <xdr:colOff>206375</xdr:colOff>
      <xdr:row>57</xdr:row>
      <xdr:rowOff>54826</xdr:rowOff>
    </xdr:to>
    <xdr:sp macro="" textlink="">
      <xdr:nvSpPr>
        <xdr:cNvPr id="141" name="円/楕円 140"/>
        <xdr:cNvSpPr/>
      </xdr:nvSpPr>
      <xdr:spPr>
        <a:xfrm>
          <a:off x="2857500" y="9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45953</xdr:rowOff>
    </xdr:from>
    <xdr:ext cx="534377" cy="259045"/>
    <xdr:sp macro="" textlink="">
      <xdr:nvSpPr>
        <xdr:cNvPr id="142" name="テキスト ボックス 141"/>
        <xdr:cNvSpPr txBox="1"/>
      </xdr:nvSpPr>
      <xdr:spPr>
        <a:xfrm>
          <a:off x="2641111" y="98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112121</xdr:rowOff>
    </xdr:from>
    <xdr:to>
      <xdr:col>3</xdr:col>
      <xdr:colOff>3175</xdr:colOff>
      <xdr:row>57</xdr:row>
      <xdr:rowOff>42271</xdr:rowOff>
    </xdr:to>
    <xdr:sp macro="" textlink="">
      <xdr:nvSpPr>
        <xdr:cNvPr id="143" name="円/楕円 142"/>
        <xdr:cNvSpPr/>
      </xdr:nvSpPr>
      <xdr:spPr>
        <a:xfrm>
          <a:off x="1968500" y="97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58798</xdr:rowOff>
    </xdr:from>
    <xdr:ext cx="534377" cy="259045"/>
    <xdr:sp macro="" textlink="">
      <xdr:nvSpPr>
        <xdr:cNvPr id="144" name="テキスト ボックス 143"/>
        <xdr:cNvSpPr txBox="1"/>
      </xdr:nvSpPr>
      <xdr:spPr>
        <a:xfrm>
          <a:off x="1752111" y="948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113845</xdr:rowOff>
    </xdr:from>
    <xdr:to>
      <xdr:col>1</xdr:col>
      <xdr:colOff>485775</xdr:colOff>
      <xdr:row>57</xdr:row>
      <xdr:rowOff>43995</xdr:rowOff>
    </xdr:to>
    <xdr:sp macro="" textlink="">
      <xdr:nvSpPr>
        <xdr:cNvPr id="145" name="円/楕円 144"/>
        <xdr:cNvSpPr/>
      </xdr:nvSpPr>
      <xdr:spPr>
        <a:xfrm>
          <a:off x="1079500" y="971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35122</xdr:rowOff>
    </xdr:from>
    <xdr:ext cx="534377" cy="259045"/>
    <xdr:sp macro="" textlink="">
      <xdr:nvSpPr>
        <xdr:cNvPr id="146" name="テキスト ボックス 145"/>
        <xdr:cNvSpPr txBox="1"/>
      </xdr:nvSpPr>
      <xdr:spPr>
        <a:xfrm>
          <a:off x="863111" y="980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119087</xdr:rowOff>
    </xdr:from>
    <xdr:to>
      <xdr:col>6</xdr:col>
      <xdr:colOff>511175</xdr:colOff>
      <xdr:row>78</xdr:row>
      <xdr:rowOff>124079</xdr:rowOff>
    </xdr:to>
    <xdr:cxnSp macro="">
      <xdr:nvCxnSpPr>
        <xdr:cNvPr id="175" name="直線コネクタ 174"/>
        <xdr:cNvCxnSpPr/>
      </xdr:nvCxnSpPr>
      <xdr:spPr>
        <a:xfrm>
          <a:off x="3797300" y="13492187"/>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94399</xdr:rowOff>
    </xdr:from>
    <xdr:to>
      <xdr:col>5</xdr:col>
      <xdr:colOff>358775</xdr:colOff>
      <xdr:row>78</xdr:row>
      <xdr:rowOff>119087</xdr:rowOff>
    </xdr:to>
    <xdr:cxnSp macro="">
      <xdr:nvCxnSpPr>
        <xdr:cNvPr id="178" name="直線コネクタ 177"/>
        <xdr:cNvCxnSpPr/>
      </xdr:nvCxnSpPr>
      <xdr:spPr>
        <a:xfrm>
          <a:off x="2908300" y="13467499"/>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106921</xdr:rowOff>
    </xdr:from>
    <xdr:to>
      <xdr:col>5</xdr:col>
      <xdr:colOff>409575</xdr:colOff>
      <xdr:row>78</xdr:row>
      <xdr:rowOff>37071</xdr:rowOff>
    </xdr:to>
    <xdr:sp macro="" textlink="">
      <xdr:nvSpPr>
        <xdr:cNvPr id="179" name="フローチャート : 判断 178"/>
        <xdr:cNvSpPr/>
      </xdr:nvSpPr>
      <xdr:spPr>
        <a:xfrm>
          <a:off x="3746500" y="1330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53598</xdr:rowOff>
    </xdr:from>
    <xdr:ext cx="469744" cy="259045"/>
    <xdr:sp macro="" textlink="">
      <xdr:nvSpPr>
        <xdr:cNvPr id="180" name="テキスト ボックス 179"/>
        <xdr:cNvSpPr txBox="1"/>
      </xdr:nvSpPr>
      <xdr:spPr>
        <a:xfrm>
          <a:off x="3562427" y="1308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81750</xdr:rowOff>
    </xdr:from>
    <xdr:to>
      <xdr:col>4</xdr:col>
      <xdr:colOff>155575</xdr:colOff>
      <xdr:row>78</xdr:row>
      <xdr:rowOff>94399</xdr:rowOff>
    </xdr:to>
    <xdr:cxnSp macro="">
      <xdr:nvCxnSpPr>
        <xdr:cNvPr id="181" name="直線コネクタ 180"/>
        <xdr:cNvCxnSpPr/>
      </xdr:nvCxnSpPr>
      <xdr:spPr>
        <a:xfrm>
          <a:off x="2019300" y="13454850"/>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128485</xdr:rowOff>
    </xdr:from>
    <xdr:to>
      <xdr:col>4</xdr:col>
      <xdr:colOff>206375</xdr:colOff>
      <xdr:row>78</xdr:row>
      <xdr:rowOff>58635</xdr:rowOff>
    </xdr:to>
    <xdr:sp macro="" textlink="">
      <xdr:nvSpPr>
        <xdr:cNvPr id="182" name="フローチャート : 判断 181"/>
        <xdr:cNvSpPr/>
      </xdr:nvSpPr>
      <xdr:spPr>
        <a:xfrm>
          <a:off x="2857500" y="1333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75162</xdr:rowOff>
    </xdr:from>
    <xdr:ext cx="469744" cy="259045"/>
    <xdr:sp macro="" textlink="">
      <xdr:nvSpPr>
        <xdr:cNvPr id="183" name="テキスト ボックス 182"/>
        <xdr:cNvSpPr txBox="1"/>
      </xdr:nvSpPr>
      <xdr:spPr>
        <a:xfrm>
          <a:off x="2673427" y="1310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75197</xdr:rowOff>
    </xdr:from>
    <xdr:to>
      <xdr:col>2</xdr:col>
      <xdr:colOff>638175</xdr:colOff>
      <xdr:row>78</xdr:row>
      <xdr:rowOff>81750</xdr:rowOff>
    </xdr:to>
    <xdr:cxnSp macro="">
      <xdr:nvCxnSpPr>
        <xdr:cNvPr id="184" name="直線コネクタ 183"/>
        <xdr:cNvCxnSpPr/>
      </xdr:nvCxnSpPr>
      <xdr:spPr>
        <a:xfrm>
          <a:off x="1130300" y="1344829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129172</xdr:rowOff>
    </xdr:from>
    <xdr:to>
      <xdr:col>3</xdr:col>
      <xdr:colOff>3175</xdr:colOff>
      <xdr:row>78</xdr:row>
      <xdr:rowOff>59322</xdr:rowOff>
    </xdr:to>
    <xdr:sp macro="" textlink="">
      <xdr:nvSpPr>
        <xdr:cNvPr id="185" name="フローチャート : 判断 184"/>
        <xdr:cNvSpPr/>
      </xdr:nvSpPr>
      <xdr:spPr>
        <a:xfrm>
          <a:off x="1968500" y="133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75849</xdr:rowOff>
    </xdr:from>
    <xdr:ext cx="469744" cy="259045"/>
    <xdr:sp macro="" textlink="">
      <xdr:nvSpPr>
        <xdr:cNvPr id="186" name="テキスト ボックス 185"/>
        <xdr:cNvSpPr txBox="1"/>
      </xdr:nvSpPr>
      <xdr:spPr>
        <a:xfrm>
          <a:off x="1784427" y="131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131420</xdr:rowOff>
    </xdr:from>
    <xdr:to>
      <xdr:col>1</xdr:col>
      <xdr:colOff>485775</xdr:colOff>
      <xdr:row>78</xdr:row>
      <xdr:rowOff>61570</xdr:rowOff>
    </xdr:to>
    <xdr:sp macro="" textlink="">
      <xdr:nvSpPr>
        <xdr:cNvPr id="187" name="フローチャート : 判断 186"/>
        <xdr:cNvSpPr/>
      </xdr:nvSpPr>
      <xdr:spPr>
        <a:xfrm>
          <a:off x="1079500" y="133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78097</xdr:rowOff>
    </xdr:from>
    <xdr:ext cx="469744" cy="259045"/>
    <xdr:sp macro="" textlink="">
      <xdr:nvSpPr>
        <xdr:cNvPr id="188" name="テキスト ボックス 187"/>
        <xdr:cNvSpPr txBox="1"/>
      </xdr:nvSpPr>
      <xdr:spPr>
        <a:xfrm>
          <a:off x="895427" y="1310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73279</xdr:rowOff>
    </xdr:from>
    <xdr:to>
      <xdr:col>6</xdr:col>
      <xdr:colOff>561975</xdr:colOff>
      <xdr:row>79</xdr:row>
      <xdr:rowOff>3429</xdr:rowOff>
    </xdr:to>
    <xdr:sp macro="" textlink="">
      <xdr:nvSpPr>
        <xdr:cNvPr id="194" name="円/楕円 193"/>
        <xdr:cNvSpPr/>
      </xdr:nvSpPr>
      <xdr:spPr>
        <a:xfrm>
          <a:off x="4584700" y="134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159656</xdr:rowOff>
    </xdr:from>
    <xdr:ext cx="469744" cy="259045"/>
    <xdr:sp macro="" textlink="">
      <xdr:nvSpPr>
        <xdr:cNvPr id="195" name="維持補修費該当値テキスト"/>
        <xdr:cNvSpPr txBox="1"/>
      </xdr:nvSpPr>
      <xdr:spPr>
        <a:xfrm>
          <a:off x="4686300" y="133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68287</xdr:rowOff>
    </xdr:from>
    <xdr:to>
      <xdr:col>5</xdr:col>
      <xdr:colOff>409575</xdr:colOff>
      <xdr:row>78</xdr:row>
      <xdr:rowOff>169887</xdr:rowOff>
    </xdr:to>
    <xdr:sp macro="" textlink="">
      <xdr:nvSpPr>
        <xdr:cNvPr id="196" name="円/楕円 195"/>
        <xdr:cNvSpPr/>
      </xdr:nvSpPr>
      <xdr:spPr>
        <a:xfrm>
          <a:off x="3746500" y="1344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161014</xdr:rowOff>
    </xdr:from>
    <xdr:ext cx="469744" cy="259045"/>
    <xdr:sp macro="" textlink="">
      <xdr:nvSpPr>
        <xdr:cNvPr id="197" name="テキスト ボックス 196"/>
        <xdr:cNvSpPr txBox="1"/>
      </xdr:nvSpPr>
      <xdr:spPr>
        <a:xfrm>
          <a:off x="3562427" y="1353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43599</xdr:rowOff>
    </xdr:from>
    <xdr:to>
      <xdr:col>4</xdr:col>
      <xdr:colOff>206375</xdr:colOff>
      <xdr:row>78</xdr:row>
      <xdr:rowOff>145199</xdr:rowOff>
    </xdr:to>
    <xdr:sp macro="" textlink="">
      <xdr:nvSpPr>
        <xdr:cNvPr id="198" name="円/楕円 197"/>
        <xdr:cNvSpPr/>
      </xdr:nvSpPr>
      <xdr:spPr>
        <a:xfrm>
          <a:off x="2857500" y="134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136326</xdr:rowOff>
    </xdr:from>
    <xdr:ext cx="469744" cy="259045"/>
    <xdr:sp macro="" textlink="">
      <xdr:nvSpPr>
        <xdr:cNvPr id="199" name="テキスト ボックス 198"/>
        <xdr:cNvSpPr txBox="1"/>
      </xdr:nvSpPr>
      <xdr:spPr>
        <a:xfrm>
          <a:off x="2673427" y="1350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30950</xdr:rowOff>
    </xdr:from>
    <xdr:to>
      <xdr:col>3</xdr:col>
      <xdr:colOff>3175</xdr:colOff>
      <xdr:row>78</xdr:row>
      <xdr:rowOff>132550</xdr:rowOff>
    </xdr:to>
    <xdr:sp macro="" textlink="">
      <xdr:nvSpPr>
        <xdr:cNvPr id="200" name="円/楕円 199"/>
        <xdr:cNvSpPr/>
      </xdr:nvSpPr>
      <xdr:spPr>
        <a:xfrm>
          <a:off x="1968500" y="134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123677</xdr:rowOff>
    </xdr:from>
    <xdr:ext cx="469744" cy="259045"/>
    <xdr:sp macro="" textlink="">
      <xdr:nvSpPr>
        <xdr:cNvPr id="201" name="テキスト ボックス 200"/>
        <xdr:cNvSpPr txBox="1"/>
      </xdr:nvSpPr>
      <xdr:spPr>
        <a:xfrm>
          <a:off x="1784427" y="1349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24397</xdr:rowOff>
    </xdr:from>
    <xdr:to>
      <xdr:col>1</xdr:col>
      <xdr:colOff>485775</xdr:colOff>
      <xdr:row>78</xdr:row>
      <xdr:rowOff>125997</xdr:rowOff>
    </xdr:to>
    <xdr:sp macro="" textlink="">
      <xdr:nvSpPr>
        <xdr:cNvPr id="202" name="円/楕円 201"/>
        <xdr:cNvSpPr/>
      </xdr:nvSpPr>
      <xdr:spPr>
        <a:xfrm>
          <a:off x="1079500" y="133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117124</xdr:rowOff>
    </xdr:from>
    <xdr:ext cx="469744" cy="259045"/>
    <xdr:sp macro="" textlink="">
      <xdr:nvSpPr>
        <xdr:cNvPr id="203" name="テキスト ボックス 202"/>
        <xdr:cNvSpPr txBox="1"/>
      </xdr:nvSpPr>
      <xdr:spPr>
        <a:xfrm>
          <a:off x="895427" y="1349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158807</xdr:rowOff>
    </xdr:from>
    <xdr:to>
      <xdr:col>6</xdr:col>
      <xdr:colOff>511175</xdr:colOff>
      <xdr:row>99</xdr:row>
      <xdr:rowOff>9416</xdr:rowOff>
    </xdr:to>
    <xdr:cxnSp macro="">
      <xdr:nvCxnSpPr>
        <xdr:cNvPr id="233" name="直線コネクタ 232"/>
        <xdr:cNvCxnSpPr/>
      </xdr:nvCxnSpPr>
      <xdr:spPr>
        <a:xfrm>
          <a:off x="3797300" y="16960907"/>
          <a:ext cx="8382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158807</xdr:rowOff>
    </xdr:from>
    <xdr:to>
      <xdr:col>5</xdr:col>
      <xdr:colOff>358775</xdr:colOff>
      <xdr:row>99</xdr:row>
      <xdr:rowOff>23513</xdr:rowOff>
    </xdr:to>
    <xdr:cxnSp macro="">
      <xdr:nvCxnSpPr>
        <xdr:cNvPr id="236" name="直線コネクタ 235"/>
        <xdr:cNvCxnSpPr/>
      </xdr:nvCxnSpPr>
      <xdr:spPr>
        <a:xfrm flipV="1">
          <a:off x="2908300" y="16960907"/>
          <a:ext cx="8890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116503</xdr:rowOff>
    </xdr:from>
    <xdr:to>
      <xdr:col>5</xdr:col>
      <xdr:colOff>409575</xdr:colOff>
      <xdr:row>97</xdr:row>
      <xdr:rowOff>46653</xdr:rowOff>
    </xdr:to>
    <xdr:sp macro="" textlink="">
      <xdr:nvSpPr>
        <xdr:cNvPr id="237" name="フローチャート : 判断 236"/>
        <xdr:cNvSpPr/>
      </xdr:nvSpPr>
      <xdr:spPr>
        <a:xfrm>
          <a:off x="3746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63180</xdr:rowOff>
    </xdr:from>
    <xdr:ext cx="534377" cy="259045"/>
    <xdr:sp macro="" textlink="">
      <xdr:nvSpPr>
        <xdr:cNvPr id="238" name="テキスト ボックス 237"/>
        <xdr:cNvSpPr txBox="1"/>
      </xdr:nvSpPr>
      <xdr:spPr>
        <a:xfrm>
          <a:off x="3530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5111</xdr:rowOff>
    </xdr:from>
    <xdr:to>
      <xdr:col>4</xdr:col>
      <xdr:colOff>155575</xdr:colOff>
      <xdr:row>99</xdr:row>
      <xdr:rowOff>23513</xdr:rowOff>
    </xdr:to>
    <xdr:cxnSp macro="">
      <xdr:nvCxnSpPr>
        <xdr:cNvPr id="239" name="直線コネクタ 238"/>
        <xdr:cNvCxnSpPr/>
      </xdr:nvCxnSpPr>
      <xdr:spPr>
        <a:xfrm>
          <a:off x="2019300" y="16978661"/>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53391</xdr:rowOff>
    </xdr:from>
    <xdr:to>
      <xdr:col>4</xdr:col>
      <xdr:colOff>206375</xdr:colOff>
      <xdr:row>97</xdr:row>
      <xdr:rowOff>154991</xdr:rowOff>
    </xdr:to>
    <xdr:sp macro="" textlink="">
      <xdr:nvSpPr>
        <xdr:cNvPr id="240" name="フローチャート : 判断 239"/>
        <xdr:cNvSpPr/>
      </xdr:nvSpPr>
      <xdr:spPr>
        <a:xfrm>
          <a:off x="2857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68</xdr:rowOff>
    </xdr:from>
    <xdr:ext cx="534377" cy="259045"/>
    <xdr:sp macro="" textlink="">
      <xdr:nvSpPr>
        <xdr:cNvPr id="241" name="テキスト ボックス 240"/>
        <xdr:cNvSpPr txBox="1"/>
      </xdr:nvSpPr>
      <xdr:spPr>
        <a:xfrm>
          <a:off x="2641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171362</xdr:rowOff>
    </xdr:from>
    <xdr:to>
      <xdr:col>2</xdr:col>
      <xdr:colOff>638175</xdr:colOff>
      <xdr:row>99</xdr:row>
      <xdr:rowOff>5111</xdr:rowOff>
    </xdr:to>
    <xdr:cxnSp macro="">
      <xdr:nvCxnSpPr>
        <xdr:cNvPr id="242" name="直線コネクタ 241"/>
        <xdr:cNvCxnSpPr/>
      </xdr:nvCxnSpPr>
      <xdr:spPr>
        <a:xfrm>
          <a:off x="1130300" y="16973462"/>
          <a:ext cx="889000" cy="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89072</xdr:rowOff>
    </xdr:from>
    <xdr:to>
      <xdr:col>3</xdr:col>
      <xdr:colOff>3175</xdr:colOff>
      <xdr:row>98</xdr:row>
      <xdr:rowOff>19222</xdr:rowOff>
    </xdr:to>
    <xdr:sp macro="" textlink="">
      <xdr:nvSpPr>
        <xdr:cNvPr id="243" name="フローチャート : 判断 242"/>
        <xdr:cNvSpPr/>
      </xdr:nvSpPr>
      <xdr:spPr>
        <a:xfrm>
          <a:off x="1968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35749</xdr:rowOff>
    </xdr:from>
    <xdr:ext cx="534377" cy="259045"/>
    <xdr:sp macro="" textlink="">
      <xdr:nvSpPr>
        <xdr:cNvPr id="244" name="テキスト ボックス 243"/>
        <xdr:cNvSpPr txBox="1"/>
      </xdr:nvSpPr>
      <xdr:spPr>
        <a:xfrm>
          <a:off x="1752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98520</xdr:rowOff>
    </xdr:from>
    <xdr:to>
      <xdr:col>1</xdr:col>
      <xdr:colOff>485775</xdr:colOff>
      <xdr:row>98</xdr:row>
      <xdr:rowOff>28670</xdr:rowOff>
    </xdr:to>
    <xdr:sp macro="" textlink="">
      <xdr:nvSpPr>
        <xdr:cNvPr id="245" name="フローチャート : 判断 244"/>
        <xdr:cNvSpPr/>
      </xdr:nvSpPr>
      <xdr:spPr>
        <a:xfrm>
          <a:off x="1079500" y="167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45197</xdr:rowOff>
    </xdr:from>
    <xdr:ext cx="534377" cy="259045"/>
    <xdr:sp macro="" textlink="">
      <xdr:nvSpPr>
        <xdr:cNvPr id="246" name="テキスト ボックス 245"/>
        <xdr:cNvSpPr txBox="1"/>
      </xdr:nvSpPr>
      <xdr:spPr>
        <a:xfrm>
          <a:off x="863111" y="165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130066</xdr:rowOff>
    </xdr:from>
    <xdr:to>
      <xdr:col>6</xdr:col>
      <xdr:colOff>561975</xdr:colOff>
      <xdr:row>99</xdr:row>
      <xdr:rowOff>60216</xdr:rowOff>
    </xdr:to>
    <xdr:sp macro="" textlink="">
      <xdr:nvSpPr>
        <xdr:cNvPr id="252" name="円/楕円 251"/>
        <xdr:cNvSpPr/>
      </xdr:nvSpPr>
      <xdr:spPr>
        <a:xfrm>
          <a:off x="4584700" y="169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44993</xdr:rowOff>
    </xdr:from>
    <xdr:ext cx="534377" cy="259045"/>
    <xdr:sp macro="" textlink="">
      <xdr:nvSpPr>
        <xdr:cNvPr id="253" name="扶助費該当値テキスト"/>
        <xdr:cNvSpPr txBox="1"/>
      </xdr:nvSpPr>
      <xdr:spPr>
        <a:xfrm>
          <a:off x="4686300" y="168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41,839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108007</xdr:rowOff>
    </xdr:from>
    <xdr:to>
      <xdr:col>5</xdr:col>
      <xdr:colOff>409575</xdr:colOff>
      <xdr:row>99</xdr:row>
      <xdr:rowOff>38157</xdr:rowOff>
    </xdr:to>
    <xdr:sp macro="" textlink="">
      <xdr:nvSpPr>
        <xdr:cNvPr id="254" name="円/楕円 253"/>
        <xdr:cNvSpPr/>
      </xdr:nvSpPr>
      <xdr:spPr>
        <a:xfrm>
          <a:off x="3746500" y="1691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29284</xdr:rowOff>
    </xdr:from>
    <xdr:ext cx="534377" cy="259045"/>
    <xdr:sp macro="" textlink="">
      <xdr:nvSpPr>
        <xdr:cNvPr id="255" name="テキスト ボックス 254"/>
        <xdr:cNvSpPr txBox="1"/>
      </xdr:nvSpPr>
      <xdr:spPr>
        <a:xfrm>
          <a:off x="3530111" y="1700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144163</xdr:rowOff>
    </xdr:from>
    <xdr:to>
      <xdr:col>4</xdr:col>
      <xdr:colOff>206375</xdr:colOff>
      <xdr:row>99</xdr:row>
      <xdr:rowOff>74313</xdr:rowOff>
    </xdr:to>
    <xdr:sp macro="" textlink="">
      <xdr:nvSpPr>
        <xdr:cNvPr id="256" name="円/楕円 255"/>
        <xdr:cNvSpPr/>
      </xdr:nvSpPr>
      <xdr:spPr>
        <a:xfrm>
          <a:off x="2857500" y="1694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65440</xdr:rowOff>
    </xdr:from>
    <xdr:ext cx="534377" cy="259045"/>
    <xdr:sp macro="" textlink="">
      <xdr:nvSpPr>
        <xdr:cNvPr id="257" name="テキスト ボックス 256"/>
        <xdr:cNvSpPr txBox="1"/>
      </xdr:nvSpPr>
      <xdr:spPr>
        <a:xfrm>
          <a:off x="2641111" y="1703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125761</xdr:rowOff>
    </xdr:from>
    <xdr:to>
      <xdr:col>3</xdr:col>
      <xdr:colOff>3175</xdr:colOff>
      <xdr:row>99</xdr:row>
      <xdr:rowOff>55911</xdr:rowOff>
    </xdr:to>
    <xdr:sp macro="" textlink="">
      <xdr:nvSpPr>
        <xdr:cNvPr id="258" name="円/楕円 257"/>
        <xdr:cNvSpPr/>
      </xdr:nvSpPr>
      <xdr:spPr>
        <a:xfrm>
          <a:off x="1968500" y="1692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47038</xdr:rowOff>
    </xdr:from>
    <xdr:ext cx="534377" cy="259045"/>
    <xdr:sp macro="" textlink="">
      <xdr:nvSpPr>
        <xdr:cNvPr id="259" name="テキスト ボックス 258"/>
        <xdr:cNvSpPr txBox="1"/>
      </xdr:nvSpPr>
      <xdr:spPr>
        <a:xfrm>
          <a:off x="1752111" y="1702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120562</xdr:rowOff>
    </xdr:from>
    <xdr:to>
      <xdr:col>1</xdr:col>
      <xdr:colOff>485775</xdr:colOff>
      <xdr:row>99</xdr:row>
      <xdr:rowOff>50712</xdr:rowOff>
    </xdr:to>
    <xdr:sp macro="" textlink="">
      <xdr:nvSpPr>
        <xdr:cNvPr id="260" name="円/楕円 259"/>
        <xdr:cNvSpPr/>
      </xdr:nvSpPr>
      <xdr:spPr>
        <a:xfrm>
          <a:off x="1079500" y="169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41839</xdr:rowOff>
    </xdr:from>
    <xdr:ext cx="534377" cy="259045"/>
    <xdr:sp macro="" textlink="">
      <xdr:nvSpPr>
        <xdr:cNvPr id="261" name="テキスト ボックス 260"/>
        <xdr:cNvSpPr txBox="1"/>
      </xdr:nvSpPr>
      <xdr:spPr>
        <a:xfrm>
          <a:off x="863111" y="1701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109968</xdr:rowOff>
    </xdr:from>
    <xdr:to>
      <xdr:col>15</xdr:col>
      <xdr:colOff>180975</xdr:colOff>
      <xdr:row>37</xdr:row>
      <xdr:rowOff>130561</xdr:rowOff>
    </xdr:to>
    <xdr:cxnSp macro="">
      <xdr:nvCxnSpPr>
        <xdr:cNvPr id="288" name="直線コネクタ 287"/>
        <xdr:cNvCxnSpPr/>
      </xdr:nvCxnSpPr>
      <xdr:spPr>
        <a:xfrm flipV="1">
          <a:off x="9639300" y="6453618"/>
          <a:ext cx="838200" cy="2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46513</xdr:rowOff>
    </xdr:from>
    <xdr:to>
      <xdr:col>14</xdr:col>
      <xdr:colOff>28575</xdr:colOff>
      <xdr:row>37</xdr:row>
      <xdr:rowOff>130561</xdr:rowOff>
    </xdr:to>
    <xdr:cxnSp macro="">
      <xdr:nvCxnSpPr>
        <xdr:cNvPr id="291" name="直線コネクタ 290"/>
        <xdr:cNvCxnSpPr/>
      </xdr:nvCxnSpPr>
      <xdr:spPr>
        <a:xfrm>
          <a:off x="8750300" y="6390163"/>
          <a:ext cx="889000" cy="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2" name="フローチャート : 判断 291"/>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53408</xdr:rowOff>
    </xdr:from>
    <xdr:ext cx="534377" cy="259045"/>
    <xdr:sp macro="" textlink="">
      <xdr:nvSpPr>
        <xdr:cNvPr id="293" name="テキスト ボックス 292"/>
        <xdr:cNvSpPr txBox="1"/>
      </xdr:nvSpPr>
      <xdr:spPr>
        <a:xfrm>
          <a:off x="9372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46513</xdr:rowOff>
    </xdr:from>
    <xdr:to>
      <xdr:col>12</xdr:col>
      <xdr:colOff>511175</xdr:colOff>
      <xdr:row>37</xdr:row>
      <xdr:rowOff>128142</xdr:rowOff>
    </xdr:to>
    <xdr:cxnSp macro="">
      <xdr:nvCxnSpPr>
        <xdr:cNvPr id="294" name="直線コネクタ 293"/>
        <xdr:cNvCxnSpPr/>
      </xdr:nvCxnSpPr>
      <xdr:spPr>
        <a:xfrm flipV="1">
          <a:off x="7861300" y="6390163"/>
          <a:ext cx="889000" cy="8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295" name="フローチャート : 判断 294"/>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62049</xdr:rowOff>
    </xdr:from>
    <xdr:ext cx="534377" cy="259045"/>
    <xdr:sp macro="" textlink="">
      <xdr:nvSpPr>
        <xdr:cNvPr id="296" name="テキスト ボックス 295"/>
        <xdr:cNvSpPr txBox="1"/>
      </xdr:nvSpPr>
      <xdr:spPr>
        <a:xfrm>
          <a:off x="8483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99416</xdr:rowOff>
    </xdr:from>
    <xdr:to>
      <xdr:col>11</xdr:col>
      <xdr:colOff>307975</xdr:colOff>
      <xdr:row>37</xdr:row>
      <xdr:rowOff>128142</xdr:rowOff>
    </xdr:to>
    <xdr:cxnSp macro="">
      <xdr:nvCxnSpPr>
        <xdr:cNvPr id="297" name="直線コネクタ 296"/>
        <xdr:cNvCxnSpPr/>
      </xdr:nvCxnSpPr>
      <xdr:spPr>
        <a:xfrm>
          <a:off x="6972300" y="6443066"/>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298" name="フローチャート : 判断 297"/>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85165</xdr:rowOff>
    </xdr:from>
    <xdr:ext cx="534377" cy="259045"/>
    <xdr:sp macro="" textlink="">
      <xdr:nvSpPr>
        <xdr:cNvPr id="299" name="テキスト ボックス 298"/>
        <xdr:cNvSpPr txBox="1"/>
      </xdr:nvSpPr>
      <xdr:spPr>
        <a:xfrm>
          <a:off x="7594111" y="608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0" name="フローチャート : 判断 299"/>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79331</xdr:rowOff>
    </xdr:from>
    <xdr:ext cx="534377" cy="259045"/>
    <xdr:sp macro="" textlink="">
      <xdr:nvSpPr>
        <xdr:cNvPr id="301" name="テキスト ボックス 300"/>
        <xdr:cNvSpPr txBox="1"/>
      </xdr:nvSpPr>
      <xdr:spPr>
        <a:xfrm>
          <a:off x="6705111" y="608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59168</xdr:rowOff>
    </xdr:from>
    <xdr:to>
      <xdr:col>15</xdr:col>
      <xdr:colOff>231775</xdr:colOff>
      <xdr:row>37</xdr:row>
      <xdr:rowOff>160768</xdr:rowOff>
    </xdr:to>
    <xdr:sp macro="" textlink="">
      <xdr:nvSpPr>
        <xdr:cNvPr id="307" name="円/楕円 306"/>
        <xdr:cNvSpPr/>
      </xdr:nvSpPr>
      <xdr:spPr>
        <a:xfrm>
          <a:off x="10426700" y="64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145545</xdr:rowOff>
    </xdr:from>
    <xdr:ext cx="534377" cy="259045"/>
    <xdr:sp macro="" textlink="">
      <xdr:nvSpPr>
        <xdr:cNvPr id="308" name="補助費等該当値テキスト"/>
        <xdr:cNvSpPr txBox="1"/>
      </xdr:nvSpPr>
      <xdr:spPr>
        <a:xfrm>
          <a:off x="10528300" y="631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44,003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79761</xdr:rowOff>
    </xdr:from>
    <xdr:to>
      <xdr:col>14</xdr:col>
      <xdr:colOff>79375</xdr:colOff>
      <xdr:row>38</xdr:row>
      <xdr:rowOff>9911</xdr:rowOff>
    </xdr:to>
    <xdr:sp macro="" textlink="">
      <xdr:nvSpPr>
        <xdr:cNvPr id="309" name="円/楕円 308"/>
        <xdr:cNvSpPr/>
      </xdr:nvSpPr>
      <xdr:spPr>
        <a:xfrm>
          <a:off x="9588500" y="642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1037</xdr:rowOff>
    </xdr:from>
    <xdr:ext cx="534377" cy="259045"/>
    <xdr:sp macro="" textlink="">
      <xdr:nvSpPr>
        <xdr:cNvPr id="310" name="テキスト ボックス 309"/>
        <xdr:cNvSpPr txBox="1"/>
      </xdr:nvSpPr>
      <xdr:spPr>
        <a:xfrm>
          <a:off x="9372111" y="651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167163</xdr:rowOff>
    </xdr:from>
    <xdr:to>
      <xdr:col>12</xdr:col>
      <xdr:colOff>561975</xdr:colOff>
      <xdr:row>37</xdr:row>
      <xdr:rowOff>97313</xdr:rowOff>
    </xdr:to>
    <xdr:sp macro="" textlink="">
      <xdr:nvSpPr>
        <xdr:cNvPr id="311" name="円/楕円 310"/>
        <xdr:cNvSpPr/>
      </xdr:nvSpPr>
      <xdr:spPr>
        <a:xfrm>
          <a:off x="8699500" y="63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88440</xdr:rowOff>
    </xdr:from>
    <xdr:ext cx="534377" cy="259045"/>
    <xdr:sp macro="" textlink="">
      <xdr:nvSpPr>
        <xdr:cNvPr id="312" name="テキスト ボックス 311"/>
        <xdr:cNvSpPr txBox="1"/>
      </xdr:nvSpPr>
      <xdr:spPr>
        <a:xfrm>
          <a:off x="8483111" y="643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77342</xdr:rowOff>
    </xdr:from>
    <xdr:to>
      <xdr:col>11</xdr:col>
      <xdr:colOff>358775</xdr:colOff>
      <xdr:row>38</xdr:row>
      <xdr:rowOff>7492</xdr:rowOff>
    </xdr:to>
    <xdr:sp macro="" textlink="">
      <xdr:nvSpPr>
        <xdr:cNvPr id="313" name="円/楕円 312"/>
        <xdr:cNvSpPr/>
      </xdr:nvSpPr>
      <xdr:spPr>
        <a:xfrm>
          <a:off x="7810500" y="64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170069</xdr:rowOff>
    </xdr:from>
    <xdr:ext cx="534377" cy="259045"/>
    <xdr:sp macro="" textlink="">
      <xdr:nvSpPr>
        <xdr:cNvPr id="314" name="テキスト ボックス 313"/>
        <xdr:cNvSpPr txBox="1"/>
      </xdr:nvSpPr>
      <xdr:spPr>
        <a:xfrm>
          <a:off x="7594111" y="651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48616</xdr:rowOff>
    </xdr:from>
    <xdr:to>
      <xdr:col>10</xdr:col>
      <xdr:colOff>155575</xdr:colOff>
      <xdr:row>37</xdr:row>
      <xdr:rowOff>150216</xdr:rowOff>
    </xdr:to>
    <xdr:sp macro="" textlink="">
      <xdr:nvSpPr>
        <xdr:cNvPr id="315" name="円/楕円 314"/>
        <xdr:cNvSpPr/>
      </xdr:nvSpPr>
      <xdr:spPr>
        <a:xfrm>
          <a:off x="6921500" y="63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141343</xdr:rowOff>
    </xdr:from>
    <xdr:ext cx="534377" cy="259045"/>
    <xdr:sp macro="" textlink="">
      <xdr:nvSpPr>
        <xdr:cNvPr id="316" name="テキスト ボックス 315"/>
        <xdr:cNvSpPr txBox="1"/>
      </xdr:nvSpPr>
      <xdr:spPr>
        <a:xfrm>
          <a:off x="6705111" y="648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93710</xdr:rowOff>
    </xdr:from>
    <xdr:to>
      <xdr:col>15</xdr:col>
      <xdr:colOff>180975</xdr:colOff>
      <xdr:row>58</xdr:row>
      <xdr:rowOff>97082</xdr:rowOff>
    </xdr:to>
    <xdr:cxnSp macro="">
      <xdr:nvCxnSpPr>
        <xdr:cNvPr id="345" name="直線コネクタ 344"/>
        <xdr:cNvCxnSpPr/>
      </xdr:nvCxnSpPr>
      <xdr:spPr>
        <a:xfrm flipV="1">
          <a:off x="9639300" y="10037810"/>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62799</xdr:rowOff>
    </xdr:from>
    <xdr:to>
      <xdr:col>14</xdr:col>
      <xdr:colOff>28575</xdr:colOff>
      <xdr:row>58</xdr:row>
      <xdr:rowOff>97082</xdr:rowOff>
    </xdr:to>
    <xdr:cxnSp macro="">
      <xdr:nvCxnSpPr>
        <xdr:cNvPr id="348" name="直線コネクタ 347"/>
        <xdr:cNvCxnSpPr/>
      </xdr:nvCxnSpPr>
      <xdr:spPr>
        <a:xfrm>
          <a:off x="8750300" y="10006899"/>
          <a:ext cx="889000" cy="3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49" name="フローチャート : 判断 348"/>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0" name="テキスト ボックス 349"/>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62799</xdr:rowOff>
    </xdr:from>
    <xdr:to>
      <xdr:col>12</xdr:col>
      <xdr:colOff>511175</xdr:colOff>
      <xdr:row>58</xdr:row>
      <xdr:rowOff>81693</xdr:rowOff>
    </xdr:to>
    <xdr:cxnSp macro="">
      <xdr:nvCxnSpPr>
        <xdr:cNvPr id="351" name="直線コネクタ 350"/>
        <xdr:cNvCxnSpPr/>
      </xdr:nvCxnSpPr>
      <xdr:spPr>
        <a:xfrm flipV="1">
          <a:off x="7861300" y="10006899"/>
          <a:ext cx="889000" cy="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52" name="フローチャート : 判断 351"/>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53" name="テキスト ボックス 352"/>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72096</xdr:rowOff>
    </xdr:from>
    <xdr:to>
      <xdr:col>11</xdr:col>
      <xdr:colOff>307975</xdr:colOff>
      <xdr:row>58</xdr:row>
      <xdr:rowOff>81693</xdr:rowOff>
    </xdr:to>
    <xdr:cxnSp macro="">
      <xdr:nvCxnSpPr>
        <xdr:cNvPr id="354" name="直線コネクタ 353"/>
        <xdr:cNvCxnSpPr/>
      </xdr:nvCxnSpPr>
      <xdr:spPr>
        <a:xfrm>
          <a:off x="6972300" y="10016196"/>
          <a:ext cx="889000" cy="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55" name="フローチャート : 判断 354"/>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56" name="テキスト ボックス 355"/>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57" name="フローチャート : 判断 356"/>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58" name="テキスト ボックス 357"/>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42910</xdr:rowOff>
    </xdr:from>
    <xdr:to>
      <xdr:col>15</xdr:col>
      <xdr:colOff>231775</xdr:colOff>
      <xdr:row>58</xdr:row>
      <xdr:rowOff>144510</xdr:rowOff>
    </xdr:to>
    <xdr:sp macro="" textlink="">
      <xdr:nvSpPr>
        <xdr:cNvPr id="364" name="円/楕円 363"/>
        <xdr:cNvSpPr/>
      </xdr:nvSpPr>
      <xdr:spPr>
        <a:xfrm>
          <a:off x="10426700" y="99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129287</xdr:rowOff>
    </xdr:from>
    <xdr:ext cx="534377" cy="259045"/>
    <xdr:sp macro="" textlink="">
      <xdr:nvSpPr>
        <xdr:cNvPr id="365" name="普通建設事業費該当値テキスト"/>
        <xdr:cNvSpPr txBox="1"/>
      </xdr:nvSpPr>
      <xdr:spPr>
        <a:xfrm>
          <a:off x="10528300" y="990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46282</xdr:rowOff>
    </xdr:from>
    <xdr:to>
      <xdr:col>14</xdr:col>
      <xdr:colOff>79375</xdr:colOff>
      <xdr:row>58</xdr:row>
      <xdr:rowOff>147882</xdr:rowOff>
    </xdr:to>
    <xdr:sp macro="" textlink="">
      <xdr:nvSpPr>
        <xdr:cNvPr id="366" name="円/楕円 365"/>
        <xdr:cNvSpPr/>
      </xdr:nvSpPr>
      <xdr:spPr>
        <a:xfrm>
          <a:off x="9588500" y="999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139009</xdr:rowOff>
    </xdr:from>
    <xdr:ext cx="534377" cy="259045"/>
    <xdr:sp macro="" textlink="">
      <xdr:nvSpPr>
        <xdr:cNvPr id="367" name="テキスト ボックス 366"/>
        <xdr:cNvSpPr txBox="1"/>
      </xdr:nvSpPr>
      <xdr:spPr>
        <a:xfrm>
          <a:off x="9372111" y="1008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11999</xdr:rowOff>
    </xdr:from>
    <xdr:to>
      <xdr:col>12</xdr:col>
      <xdr:colOff>561975</xdr:colOff>
      <xdr:row>58</xdr:row>
      <xdr:rowOff>113599</xdr:rowOff>
    </xdr:to>
    <xdr:sp macro="" textlink="">
      <xdr:nvSpPr>
        <xdr:cNvPr id="368" name="円/楕円 367"/>
        <xdr:cNvSpPr/>
      </xdr:nvSpPr>
      <xdr:spPr>
        <a:xfrm>
          <a:off x="8699500" y="99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104726</xdr:rowOff>
    </xdr:from>
    <xdr:ext cx="534377" cy="259045"/>
    <xdr:sp macro="" textlink="">
      <xdr:nvSpPr>
        <xdr:cNvPr id="369" name="テキスト ボックス 368"/>
        <xdr:cNvSpPr txBox="1"/>
      </xdr:nvSpPr>
      <xdr:spPr>
        <a:xfrm>
          <a:off x="8483111" y="100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30893</xdr:rowOff>
    </xdr:from>
    <xdr:to>
      <xdr:col>11</xdr:col>
      <xdr:colOff>358775</xdr:colOff>
      <xdr:row>58</xdr:row>
      <xdr:rowOff>132493</xdr:rowOff>
    </xdr:to>
    <xdr:sp macro="" textlink="">
      <xdr:nvSpPr>
        <xdr:cNvPr id="370" name="円/楕円 369"/>
        <xdr:cNvSpPr/>
      </xdr:nvSpPr>
      <xdr:spPr>
        <a:xfrm>
          <a:off x="7810500" y="99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123620</xdr:rowOff>
    </xdr:from>
    <xdr:ext cx="534377" cy="259045"/>
    <xdr:sp macro="" textlink="">
      <xdr:nvSpPr>
        <xdr:cNvPr id="371" name="テキスト ボックス 370"/>
        <xdr:cNvSpPr txBox="1"/>
      </xdr:nvSpPr>
      <xdr:spPr>
        <a:xfrm>
          <a:off x="7594111" y="100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21296</xdr:rowOff>
    </xdr:from>
    <xdr:to>
      <xdr:col>10</xdr:col>
      <xdr:colOff>155575</xdr:colOff>
      <xdr:row>58</xdr:row>
      <xdr:rowOff>122896</xdr:rowOff>
    </xdr:to>
    <xdr:sp macro="" textlink="">
      <xdr:nvSpPr>
        <xdr:cNvPr id="372" name="円/楕円 371"/>
        <xdr:cNvSpPr/>
      </xdr:nvSpPr>
      <xdr:spPr>
        <a:xfrm>
          <a:off x="6921500" y="996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114023</xdr:rowOff>
    </xdr:from>
    <xdr:ext cx="534377" cy="259045"/>
    <xdr:sp macro="" textlink="">
      <xdr:nvSpPr>
        <xdr:cNvPr id="373" name="テキスト ボックス 372"/>
        <xdr:cNvSpPr txBox="1"/>
      </xdr:nvSpPr>
      <xdr:spPr>
        <a:xfrm>
          <a:off x="6705111" y="1005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77279</xdr:rowOff>
    </xdr:from>
    <xdr:to>
      <xdr:col>15</xdr:col>
      <xdr:colOff>180975</xdr:colOff>
      <xdr:row>78</xdr:row>
      <xdr:rowOff>121673</xdr:rowOff>
    </xdr:to>
    <xdr:cxnSp macro="">
      <xdr:nvCxnSpPr>
        <xdr:cNvPr id="400" name="直線コネクタ 399"/>
        <xdr:cNvCxnSpPr/>
      </xdr:nvCxnSpPr>
      <xdr:spPr>
        <a:xfrm>
          <a:off x="9639300" y="13450379"/>
          <a:ext cx="8382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85527</xdr:rowOff>
    </xdr:from>
    <xdr:to>
      <xdr:col>14</xdr:col>
      <xdr:colOff>79375</xdr:colOff>
      <xdr:row>78</xdr:row>
      <xdr:rowOff>15677</xdr:rowOff>
    </xdr:to>
    <xdr:sp macro="" textlink="">
      <xdr:nvSpPr>
        <xdr:cNvPr id="403" name="フローチャート : 判断 402"/>
        <xdr:cNvSpPr/>
      </xdr:nvSpPr>
      <xdr:spPr>
        <a:xfrm>
          <a:off x="9588500" y="132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32204</xdr:rowOff>
    </xdr:from>
    <xdr:ext cx="534377" cy="259045"/>
    <xdr:sp macro="" textlink="">
      <xdr:nvSpPr>
        <xdr:cNvPr id="404" name="テキスト ボックス 403"/>
        <xdr:cNvSpPr txBox="1"/>
      </xdr:nvSpPr>
      <xdr:spPr>
        <a:xfrm>
          <a:off x="9372111" y="130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70873</xdr:rowOff>
    </xdr:from>
    <xdr:to>
      <xdr:col>15</xdr:col>
      <xdr:colOff>231775</xdr:colOff>
      <xdr:row>79</xdr:row>
      <xdr:rowOff>1023</xdr:rowOff>
    </xdr:to>
    <xdr:sp macro="" textlink="">
      <xdr:nvSpPr>
        <xdr:cNvPr id="410" name="円/楕円 409"/>
        <xdr:cNvSpPr/>
      </xdr:nvSpPr>
      <xdr:spPr>
        <a:xfrm>
          <a:off x="10426700" y="134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157250</xdr:rowOff>
    </xdr:from>
    <xdr:ext cx="469744" cy="259045"/>
    <xdr:sp macro="" textlink="">
      <xdr:nvSpPr>
        <xdr:cNvPr id="411" name="普通建設事業費 （ うち新規整備　）該当値テキスト"/>
        <xdr:cNvSpPr txBox="1"/>
      </xdr:nvSpPr>
      <xdr:spPr>
        <a:xfrm>
          <a:off x="10528300" y="1335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26479</xdr:rowOff>
    </xdr:from>
    <xdr:to>
      <xdr:col>14</xdr:col>
      <xdr:colOff>79375</xdr:colOff>
      <xdr:row>78</xdr:row>
      <xdr:rowOff>128079</xdr:rowOff>
    </xdr:to>
    <xdr:sp macro="" textlink="">
      <xdr:nvSpPr>
        <xdr:cNvPr id="412" name="円/楕円 411"/>
        <xdr:cNvSpPr/>
      </xdr:nvSpPr>
      <xdr:spPr>
        <a:xfrm>
          <a:off x="9588500" y="133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119206</xdr:rowOff>
    </xdr:from>
    <xdr:ext cx="534377" cy="259045"/>
    <xdr:sp macro="" textlink="">
      <xdr:nvSpPr>
        <xdr:cNvPr id="413" name="テキスト ボックス 412"/>
        <xdr:cNvSpPr txBox="1"/>
      </xdr:nvSpPr>
      <xdr:spPr>
        <a:xfrm>
          <a:off x="9372111" y="134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84644</xdr:rowOff>
    </xdr:from>
    <xdr:to>
      <xdr:col>15</xdr:col>
      <xdr:colOff>180975</xdr:colOff>
      <xdr:row>98</xdr:row>
      <xdr:rowOff>1936</xdr:rowOff>
    </xdr:to>
    <xdr:cxnSp macro="">
      <xdr:nvCxnSpPr>
        <xdr:cNvPr id="440" name="直線コネクタ 439"/>
        <xdr:cNvCxnSpPr/>
      </xdr:nvCxnSpPr>
      <xdr:spPr>
        <a:xfrm flipV="1">
          <a:off x="9639300" y="16715294"/>
          <a:ext cx="838200" cy="8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60773</xdr:rowOff>
    </xdr:from>
    <xdr:to>
      <xdr:col>14</xdr:col>
      <xdr:colOff>79375</xdr:colOff>
      <xdr:row>96</xdr:row>
      <xdr:rowOff>162373</xdr:rowOff>
    </xdr:to>
    <xdr:sp macro="" textlink="">
      <xdr:nvSpPr>
        <xdr:cNvPr id="443" name="フローチャート : 判断 442"/>
        <xdr:cNvSpPr/>
      </xdr:nvSpPr>
      <xdr:spPr>
        <a:xfrm>
          <a:off x="9588500" y="1651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7450</xdr:rowOff>
    </xdr:from>
    <xdr:ext cx="534377" cy="259045"/>
    <xdr:sp macro="" textlink="">
      <xdr:nvSpPr>
        <xdr:cNvPr id="444" name="テキスト ボックス 443"/>
        <xdr:cNvSpPr txBox="1"/>
      </xdr:nvSpPr>
      <xdr:spPr>
        <a:xfrm>
          <a:off x="9372111" y="162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33844</xdr:rowOff>
    </xdr:from>
    <xdr:to>
      <xdr:col>15</xdr:col>
      <xdr:colOff>231775</xdr:colOff>
      <xdr:row>97</xdr:row>
      <xdr:rowOff>135444</xdr:rowOff>
    </xdr:to>
    <xdr:sp macro="" textlink="">
      <xdr:nvSpPr>
        <xdr:cNvPr id="450" name="円/楕円 449"/>
        <xdr:cNvSpPr/>
      </xdr:nvSpPr>
      <xdr:spPr>
        <a:xfrm>
          <a:off x="10426700" y="1666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12271</xdr:rowOff>
    </xdr:from>
    <xdr:ext cx="534377" cy="259045"/>
    <xdr:sp macro="" textlink="">
      <xdr:nvSpPr>
        <xdr:cNvPr id="451" name="普通建設事業費 （ うち更新整備　）該当値テキスト"/>
        <xdr:cNvSpPr txBox="1"/>
      </xdr:nvSpPr>
      <xdr:spPr>
        <a:xfrm>
          <a:off x="10528300" y="1664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122586</xdr:rowOff>
    </xdr:from>
    <xdr:to>
      <xdr:col>14</xdr:col>
      <xdr:colOff>79375</xdr:colOff>
      <xdr:row>98</xdr:row>
      <xdr:rowOff>52736</xdr:rowOff>
    </xdr:to>
    <xdr:sp macro="" textlink="">
      <xdr:nvSpPr>
        <xdr:cNvPr id="452" name="円/楕円 451"/>
        <xdr:cNvSpPr/>
      </xdr:nvSpPr>
      <xdr:spPr>
        <a:xfrm>
          <a:off x="9588500" y="167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43863</xdr:rowOff>
    </xdr:from>
    <xdr:ext cx="534377" cy="259045"/>
    <xdr:sp macro="" textlink="">
      <xdr:nvSpPr>
        <xdr:cNvPr id="453" name="テキスト ボックス 452"/>
        <xdr:cNvSpPr txBox="1"/>
      </xdr:nvSpPr>
      <xdr:spPr>
        <a:xfrm>
          <a:off x="9372111" y="1684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43018</xdr:rowOff>
    </xdr:from>
    <xdr:to>
      <xdr:col>23</xdr:col>
      <xdr:colOff>517525</xdr:colOff>
      <xdr:row>39</xdr:row>
      <xdr:rowOff>44450</xdr:rowOff>
    </xdr:to>
    <xdr:cxnSp macro="">
      <xdr:nvCxnSpPr>
        <xdr:cNvPr id="482" name="直線コネクタ 481"/>
        <xdr:cNvCxnSpPr/>
      </xdr:nvCxnSpPr>
      <xdr:spPr>
        <a:xfrm>
          <a:off x="15481300" y="6729568"/>
          <a:ext cx="8382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43018</xdr:rowOff>
    </xdr:from>
    <xdr:to>
      <xdr:col>22</xdr:col>
      <xdr:colOff>365125</xdr:colOff>
      <xdr:row>39</xdr:row>
      <xdr:rowOff>44450</xdr:rowOff>
    </xdr:to>
    <xdr:cxnSp macro="">
      <xdr:nvCxnSpPr>
        <xdr:cNvPr id="485" name="直線コネクタ 484"/>
        <xdr:cNvCxnSpPr/>
      </xdr:nvCxnSpPr>
      <xdr:spPr>
        <a:xfrm flipV="1">
          <a:off x="14592300" y="6729568"/>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129347</xdr:rowOff>
    </xdr:from>
    <xdr:to>
      <xdr:col>22</xdr:col>
      <xdr:colOff>415925</xdr:colOff>
      <xdr:row>39</xdr:row>
      <xdr:rowOff>59497</xdr:rowOff>
    </xdr:to>
    <xdr:sp macro="" textlink="">
      <xdr:nvSpPr>
        <xdr:cNvPr id="486" name="フローチャート : 判断 485"/>
        <xdr:cNvSpPr/>
      </xdr:nvSpPr>
      <xdr:spPr>
        <a:xfrm>
          <a:off x="15430500" y="664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76024</xdr:rowOff>
    </xdr:from>
    <xdr:ext cx="469744" cy="259045"/>
    <xdr:sp macro="" textlink="">
      <xdr:nvSpPr>
        <xdr:cNvPr id="487" name="テキスト ボックス 486"/>
        <xdr:cNvSpPr txBox="1"/>
      </xdr:nvSpPr>
      <xdr:spPr>
        <a:xfrm>
          <a:off x="15246427" y="641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121895</xdr:rowOff>
    </xdr:from>
    <xdr:to>
      <xdr:col>21</xdr:col>
      <xdr:colOff>212725</xdr:colOff>
      <xdr:row>39</xdr:row>
      <xdr:rowOff>52045</xdr:rowOff>
    </xdr:to>
    <xdr:sp macro="" textlink="">
      <xdr:nvSpPr>
        <xdr:cNvPr id="489" name="フローチャート : 判断 488"/>
        <xdr:cNvSpPr/>
      </xdr:nvSpPr>
      <xdr:spPr>
        <a:xfrm>
          <a:off x="14541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68571</xdr:rowOff>
    </xdr:from>
    <xdr:ext cx="469744" cy="259045"/>
    <xdr:sp macro="" textlink="">
      <xdr:nvSpPr>
        <xdr:cNvPr id="490" name="テキスト ボックス 489"/>
        <xdr:cNvSpPr txBox="1"/>
      </xdr:nvSpPr>
      <xdr:spPr>
        <a:xfrm>
          <a:off x="14357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38705</xdr:rowOff>
    </xdr:from>
    <xdr:to>
      <xdr:col>19</xdr:col>
      <xdr:colOff>644525</xdr:colOff>
      <xdr:row>39</xdr:row>
      <xdr:rowOff>44450</xdr:rowOff>
    </xdr:to>
    <xdr:cxnSp macro="">
      <xdr:nvCxnSpPr>
        <xdr:cNvPr id="491" name="直線コネクタ 490"/>
        <xdr:cNvCxnSpPr/>
      </xdr:nvCxnSpPr>
      <xdr:spPr>
        <a:xfrm>
          <a:off x="12814300" y="6725255"/>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101039</xdr:rowOff>
    </xdr:from>
    <xdr:to>
      <xdr:col>20</xdr:col>
      <xdr:colOff>9525</xdr:colOff>
      <xdr:row>39</xdr:row>
      <xdr:rowOff>31189</xdr:rowOff>
    </xdr:to>
    <xdr:sp macro="" textlink="">
      <xdr:nvSpPr>
        <xdr:cNvPr id="492" name="フローチャート : 判断 491"/>
        <xdr:cNvSpPr/>
      </xdr:nvSpPr>
      <xdr:spPr>
        <a:xfrm>
          <a:off x="13652500" y="661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47716</xdr:rowOff>
    </xdr:from>
    <xdr:ext cx="469744" cy="259045"/>
    <xdr:sp macro="" textlink="">
      <xdr:nvSpPr>
        <xdr:cNvPr id="493" name="テキスト ボックス 492"/>
        <xdr:cNvSpPr txBox="1"/>
      </xdr:nvSpPr>
      <xdr:spPr>
        <a:xfrm>
          <a:off x="13468427" y="639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116797</xdr:rowOff>
    </xdr:from>
    <xdr:to>
      <xdr:col>18</xdr:col>
      <xdr:colOff>492125</xdr:colOff>
      <xdr:row>39</xdr:row>
      <xdr:rowOff>46947</xdr:rowOff>
    </xdr:to>
    <xdr:sp macro="" textlink="">
      <xdr:nvSpPr>
        <xdr:cNvPr id="494" name="フローチャート : 判断 493"/>
        <xdr:cNvSpPr/>
      </xdr:nvSpPr>
      <xdr:spPr>
        <a:xfrm>
          <a:off x="12763500" y="663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63474</xdr:rowOff>
    </xdr:from>
    <xdr:ext cx="469744" cy="259045"/>
    <xdr:sp macro="" textlink="">
      <xdr:nvSpPr>
        <xdr:cNvPr id="495" name="テキスト ボックス 494"/>
        <xdr:cNvSpPr txBox="1"/>
      </xdr:nvSpPr>
      <xdr:spPr>
        <a:xfrm>
          <a:off x="12579427" y="640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163668</xdr:rowOff>
    </xdr:from>
    <xdr:to>
      <xdr:col>22</xdr:col>
      <xdr:colOff>415925</xdr:colOff>
      <xdr:row>39</xdr:row>
      <xdr:rowOff>93818</xdr:rowOff>
    </xdr:to>
    <xdr:sp macro="" textlink="">
      <xdr:nvSpPr>
        <xdr:cNvPr id="503" name="円/楕円 502"/>
        <xdr:cNvSpPr/>
      </xdr:nvSpPr>
      <xdr:spPr>
        <a:xfrm>
          <a:off x="15430500" y="66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84945</xdr:rowOff>
    </xdr:from>
    <xdr:ext cx="378565" cy="259045"/>
    <xdr:sp macro="" textlink="">
      <xdr:nvSpPr>
        <xdr:cNvPr id="504" name="テキスト ボックス 503"/>
        <xdr:cNvSpPr txBox="1"/>
      </xdr:nvSpPr>
      <xdr:spPr>
        <a:xfrm>
          <a:off x="15292017" y="677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159355</xdr:rowOff>
    </xdr:from>
    <xdr:to>
      <xdr:col>18</xdr:col>
      <xdr:colOff>492125</xdr:colOff>
      <xdr:row>39</xdr:row>
      <xdr:rowOff>89505</xdr:rowOff>
    </xdr:to>
    <xdr:sp macro="" textlink="">
      <xdr:nvSpPr>
        <xdr:cNvPr id="509" name="円/楕円 508"/>
        <xdr:cNvSpPr/>
      </xdr:nvSpPr>
      <xdr:spPr>
        <a:xfrm>
          <a:off x="12763500" y="66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80632</xdr:rowOff>
    </xdr:from>
    <xdr:ext cx="378565" cy="259045"/>
    <xdr:sp macro="" textlink="">
      <xdr:nvSpPr>
        <xdr:cNvPr id="510" name="テキスト ボックス 509"/>
        <xdr:cNvSpPr txBox="1"/>
      </xdr:nvSpPr>
      <xdr:spPr>
        <a:xfrm>
          <a:off x="12625017" y="676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60010</xdr:rowOff>
    </xdr:from>
    <xdr:to>
      <xdr:col>23</xdr:col>
      <xdr:colOff>517525</xdr:colOff>
      <xdr:row>77</xdr:row>
      <xdr:rowOff>117760</xdr:rowOff>
    </xdr:to>
    <xdr:cxnSp macro="">
      <xdr:nvCxnSpPr>
        <xdr:cNvPr id="584" name="直線コネクタ 583"/>
        <xdr:cNvCxnSpPr/>
      </xdr:nvCxnSpPr>
      <xdr:spPr>
        <a:xfrm>
          <a:off x="15481300" y="13261660"/>
          <a:ext cx="838200" cy="5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43991</xdr:rowOff>
    </xdr:from>
    <xdr:to>
      <xdr:col>22</xdr:col>
      <xdr:colOff>365125</xdr:colOff>
      <xdr:row>77</xdr:row>
      <xdr:rowOff>60010</xdr:rowOff>
    </xdr:to>
    <xdr:cxnSp macro="">
      <xdr:nvCxnSpPr>
        <xdr:cNvPr id="587" name="直線コネクタ 586"/>
        <xdr:cNvCxnSpPr/>
      </xdr:nvCxnSpPr>
      <xdr:spPr>
        <a:xfrm>
          <a:off x="14592300" y="13245641"/>
          <a:ext cx="889000" cy="1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141232</xdr:rowOff>
    </xdr:from>
    <xdr:to>
      <xdr:col>22</xdr:col>
      <xdr:colOff>415925</xdr:colOff>
      <xdr:row>76</xdr:row>
      <xdr:rowOff>71382</xdr:rowOff>
    </xdr:to>
    <xdr:sp macro="" textlink="">
      <xdr:nvSpPr>
        <xdr:cNvPr id="588" name="フローチャート : 判断 587"/>
        <xdr:cNvSpPr/>
      </xdr:nvSpPr>
      <xdr:spPr>
        <a:xfrm>
          <a:off x="15430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87909</xdr:rowOff>
    </xdr:from>
    <xdr:ext cx="534377" cy="259045"/>
    <xdr:sp macro="" textlink="">
      <xdr:nvSpPr>
        <xdr:cNvPr id="589" name="テキスト ボックス 588"/>
        <xdr:cNvSpPr txBox="1"/>
      </xdr:nvSpPr>
      <xdr:spPr>
        <a:xfrm>
          <a:off x="15214111" y="127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146324</xdr:rowOff>
    </xdr:from>
    <xdr:to>
      <xdr:col>21</xdr:col>
      <xdr:colOff>161925</xdr:colOff>
      <xdr:row>77</xdr:row>
      <xdr:rowOff>43991</xdr:rowOff>
    </xdr:to>
    <xdr:cxnSp macro="">
      <xdr:nvCxnSpPr>
        <xdr:cNvPr id="590" name="直線コネクタ 589"/>
        <xdr:cNvCxnSpPr/>
      </xdr:nvCxnSpPr>
      <xdr:spPr>
        <a:xfrm>
          <a:off x="13703300" y="13176524"/>
          <a:ext cx="889000" cy="6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139106</xdr:rowOff>
    </xdr:from>
    <xdr:to>
      <xdr:col>21</xdr:col>
      <xdr:colOff>212725</xdr:colOff>
      <xdr:row>76</xdr:row>
      <xdr:rowOff>69256</xdr:rowOff>
    </xdr:to>
    <xdr:sp macro="" textlink="">
      <xdr:nvSpPr>
        <xdr:cNvPr id="591" name="フローチャート : 判断 590"/>
        <xdr:cNvSpPr/>
      </xdr:nvSpPr>
      <xdr:spPr>
        <a:xfrm>
          <a:off x="14541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85783</xdr:rowOff>
    </xdr:from>
    <xdr:ext cx="534377" cy="259045"/>
    <xdr:sp macro="" textlink="">
      <xdr:nvSpPr>
        <xdr:cNvPr id="592" name="テキスト ボックス 591"/>
        <xdr:cNvSpPr txBox="1"/>
      </xdr:nvSpPr>
      <xdr:spPr>
        <a:xfrm>
          <a:off x="14325111" y="127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146324</xdr:rowOff>
    </xdr:from>
    <xdr:to>
      <xdr:col>19</xdr:col>
      <xdr:colOff>644525</xdr:colOff>
      <xdr:row>76</xdr:row>
      <xdr:rowOff>146393</xdr:rowOff>
    </xdr:to>
    <xdr:cxnSp macro="">
      <xdr:nvCxnSpPr>
        <xdr:cNvPr id="593" name="直線コネクタ 592"/>
        <xdr:cNvCxnSpPr/>
      </xdr:nvCxnSpPr>
      <xdr:spPr>
        <a:xfrm flipV="1">
          <a:off x="12814300" y="13176524"/>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139621</xdr:rowOff>
    </xdr:from>
    <xdr:to>
      <xdr:col>20</xdr:col>
      <xdr:colOff>9525</xdr:colOff>
      <xdr:row>76</xdr:row>
      <xdr:rowOff>69771</xdr:rowOff>
    </xdr:to>
    <xdr:sp macro="" textlink="">
      <xdr:nvSpPr>
        <xdr:cNvPr id="594" name="フローチャート : 判断 593"/>
        <xdr:cNvSpPr/>
      </xdr:nvSpPr>
      <xdr:spPr>
        <a:xfrm>
          <a:off x="13652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86298</xdr:rowOff>
    </xdr:from>
    <xdr:ext cx="534377" cy="259045"/>
    <xdr:sp macro="" textlink="">
      <xdr:nvSpPr>
        <xdr:cNvPr id="595" name="テキスト ボックス 594"/>
        <xdr:cNvSpPr txBox="1"/>
      </xdr:nvSpPr>
      <xdr:spPr>
        <a:xfrm>
          <a:off x="13436111" y="127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132225</xdr:rowOff>
    </xdr:from>
    <xdr:to>
      <xdr:col>18</xdr:col>
      <xdr:colOff>492125</xdr:colOff>
      <xdr:row>76</xdr:row>
      <xdr:rowOff>62374</xdr:rowOff>
    </xdr:to>
    <xdr:sp macro="" textlink="">
      <xdr:nvSpPr>
        <xdr:cNvPr id="596" name="フローチャート : 判断 595"/>
        <xdr:cNvSpPr/>
      </xdr:nvSpPr>
      <xdr:spPr>
        <a:xfrm>
          <a:off x="12763500" y="129909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78902</xdr:rowOff>
    </xdr:from>
    <xdr:ext cx="534377" cy="259045"/>
    <xdr:sp macro="" textlink="">
      <xdr:nvSpPr>
        <xdr:cNvPr id="597" name="テキスト ボックス 596"/>
        <xdr:cNvSpPr txBox="1"/>
      </xdr:nvSpPr>
      <xdr:spPr>
        <a:xfrm>
          <a:off x="12547111" y="127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66960</xdr:rowOff>
    </xdr:from>
    <xdr:to>
      <xdr:col>23</xdr:col>
      <xdr:colOff>568325</xdr:colOff>
      <xdr:row>77</xdr:row>
      <xdr:rowOff>168560</xdr:rowOff>
    </xdr:to>
    <xdr:sp macro="" textlink="">
      <xdr:nvSpPr>
        <xdr:cNvPr id="603" name="円/楕円 602"/>
        <xdr:cNvSpPr/>
      </xdr:nvSpPr>
      <xdr:spPr>
        <a:xfrm>
          <a:off x="16268700" y="132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153337</xdr:rowOff>
    </xdr:from>
    <xdr:ext cx="534377" cy="259045"/>
    <xdr:sp macro="" textlink="">
      <xdr:nvSpPr>
        <xdr:cNvPr id="604" name="公債費該当値テキスト"/>
        <xdr:cNvSpPr txBox="1"/>
      </xdr:nvSpPr>
      <xdr:spPr>
        <a:xfrm>
          <a:off x="16370300" y="131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9210</xdr:rowOff>
    </xdr:from>
    <xdr:to>
      <xdr:col>22</xdr:col>
      <xdr:colOff>415925</xdr:colOff>
      <xdr:row>77</xdr:row>
      <xdr:rowOff>110810</xdr:rowOff>
    </xdr:to>
    <xdr:sp macro="" textlink="">
      <xdr:nvSpPr>
        <xdr:cNvPr id="605" name="円/楕円 604"/>
        <xdr:cNvSpPr/>
      </xdr:nvSpPr>
      <xdr:spPr>
        <a:xfrm>
          <a:off x="15430500" y="132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101937</xdr:rowOff>
    </xdr:from>
    <xdr:ext cx="534377" cy="259045"/>
    <xdr:sp macro="" textlink="">
      <xdr:nvSpPr>
        <xdr:cNvPr id="606" name="テキスト ボックス 605"/>
        <xdr:cNvSpPr txBox="1"/>
      </xdr:nvSpPr>
      <xdr:spPr>
        <a:xfrm>
          <a:off x="15214111" y="1330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164641</xdr:rowOff>
    </xdr:from>
    <xdr:to>
      <xdr:col>21</xdr:col>
      <xdr:colOff>212725</xdr:colOff>
      <xdr:row>77</xdr:row>
      <xdr:rowOff>94791</xdr:rowOff>
    </xdr:to>
    <xdr:sp macro="" textlink="">
      <xdr:nvSpPr>
        <xdr:cNvPr id="607" name="円/楕円 606"/>
        <xdr:cNvSpPr/>
      </xdr:nvSpPr>
      <xdr:spPr>
        <a:xfrm>
          <a:off x="14541500" y="131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85918</xdr:rowOff>
    </xdr:from>
    <xdr:ext cx="534377" cy="259045"/>
    <xdr:sp macro="" textlink="">
      <xdr:nvSpPr>
        <xdr:cNvPr id="608" name="テキスト ボックス 607"/>
        <xdr:cNvSpPr txBox="1"/>
      </xdr:nvSpPr>
      <xdr:spPr>
        <a:xfrm>
          <a:off x="14325111" y="132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95524</xdr:rowOff>
    </xdr:from>
    <xdr:to>
      <xdr:col>20</xdr:col>
      <xdr:colOff>9525</xdr:colOff>
      <xdr:row>77</xdr:row>
      <xdr:rowOff>25674</xdr:rowOff>
    </xdr:to>
    <xdr:sp macro="" textlink="">
      <xdr:nvSpPr>
        <xdr:cNvPr id="609" name="円/楕円 608"/>
        <xdr:cNvSpPr/>
      </xdr:nvSpPr>
      <xdr:spPr>
        <a:xfrm>
          <a:off x="13652500" y="1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16801</xdr:rowOff>
    </xdr:from>
    <xdr:ext cx="534377" cy="259045"/>
    <xdr:sp macro="" textlink="">
      <xdr:nvSpPr>
        <xdr:cNvPr id="610" name="テキスト ボックス 609"/>
        <xdr:cNvSpPr txBox="1"/>
      </xdr:nvSpPr>
      <xdr:spPr>
        <a:xfrm>
          <a:off x="13436111" y="132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95593</xdr:rowOff>
    </xdr:from>
    <xdr:to>
      <xdr:col>18</xdr:col>
      <xdr:colOff>492125</xdr:colOff>
      <xdr:row>77</xdr:row>
      <xdr:rowOff>25743</xdr:rowOff>
    </xdr:to>
    <xdr:sp macro="" textlink="">
      <xdr:nvSpPr>
        <xdr:cNvPr id="611" name="円/楕円 610"/>
        <xdr:cNvSpPr/>
      </xdr:nvSpPr>
      <xdr:spPr>
        <a:xfrm>
          <a:off x="12763500" y="131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16870</xdr:rowOff>
    </xdr:from>
    <xdr:ext cx="534377" cy="259045"/>
    <xdr:sp macro="" textlink="">
      <xdr:nvSpPr>
        <xdr:cNvPr id="612" name="テキスト ボックス 611"/>
        <xdr:cNvSpPr txBox="1"/>
      </xdr:nvSpPr>
      <xdr:spPr>
        <a:xfrm>
          <a:off x="12547111" y="1321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68600</xdr:rowOff>
    </xdr:from>
    <xdr:to>
      <xdr:col>23</xdr:col>
      <xdr:colOff>517525</xdr:colOff>
      <xdr:row>98</xdr:row>
      <xdr:rowOff>96399</xdr:rowOff>
    </xdr:to>
    <xdr:cxnSp macro="">
      <xdr:nvCxnSpPr>
        <xdr:cNvPr id="639" name="直線コネクタ 638"/>
        <xdr:cNvCxnSpPr/>
      </xdr:nvCxnSpPr>
      <xdr:spPr>
        <a:xfrm flipV="1">
          <a:off x="15481300" y="16870700"/>
          <a:ext cx="838200" cy="2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96399</xdr:rowOff>
    </xdr:from>
    <xdr:to>
      <xdr:col>22</xdr:col>
      <xdr:colOff>365125</xdr:colOff>
      <xdr:row>98</xdr:row>
      <xdr:rowOff>139508</xdr:rowOff>
    </xdr:to>
    <xdr:cxnSp macro="">
      <xdr:nvCxnSpPr>
        <xdr:cNvPr id="642" name="直線コネクタ 641"/>
        <xdr:cNvCxnSpPr/>
      </xdr:nvCxnSpPr>
      <xdr:spPr>
        <a:xfrm flipV="1">
          <a:off x="14592300" y="16898499"/>
          <a:ext cx="889000" cy="4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43" name="フローチャート : 判断 642"/>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44" name="テキスト ボックス 643"/>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72698</xdr:rowOff>
    </xdr:from>
    <xdr:to>
      <xdr:col>21</xdr:col>
      <xdr:colOff>161925</xdr:colOff>
      <xdr:row>98</xdr:row>
      <xdr:rowOff>139508</xdr:rowOff>
    </xdr:to>
    <xdr:cxnSp macro="">
      <xdr:nvCxnSpPr>
        <xdr:cNvPr id="645" name="直線コネクタ 644"/>
        <xdr:cNvCxnSpPr/>
      </xdr:nvCxnSpPr>
      <xdr:spPr>
        <a:xfrm>
          <a:off x="13703300" y="16874798"/>
          <a:ext cx="889000" cy="6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46" name="フローチャート : 判断 645"/>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47" name="テキスト ボックス 646"/>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72698</xdr:rowOff>
    </xdr:from>
    <xdr:to>
      <xdr:col>19</xdr:col>
      <xdr:colOff>644525</xdr:colOff>
      <xdr:row>98</xdr:row>
      <xdr:rowOff>139102</xdr:rowOff>
    </xdr:to>
    <xdr:cxnSp macro="">
      <xdr:nvCxnSpPr>
        <xdr:cNvPr id="648" name="直線コネクタ 647"/>
        <xdr:cNvCxnSpPr/>
      </xdr:nvCxnSpPr>
      <xdr:spPr>
        <a:xfrm flipV="1">
          <a:off x="12814300" y="16874798"/>
          <a:ext cx="889000" cy="6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49" name="フローチャート : 判断 648"/>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50" name="テキスト ボックス 649"/>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51" name="フローチャート : 判断 650"/>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52" name="テキスト ボックス 651"/>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17800</xdr:rowOff>
    </xdr:from>
    <xdr:to>
      <xdr:col>23</xdr:col>
      <xdr:colOff>568325</xdr:colOff>
      <xdr:row>98</xdr:row>
      <xdr:rowOff>119400</xdr:rowOff>
    </xdr:to>
    <xdr:sp macro="" textlink="">
      <xdr:nvSpPr>
        <xdr:cNvPr id="658" name="円/楕円 657"/>
        <xdr:cNvSpPr/>
      </xdr:nvSpPr>
      <xdr:spPr>
        <a:xfrm>
          <a:off x="16268700" y="1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104177</xdr:rowOff>
    </xdr:from>
    <xdr:ext cx="534377" cy="259045"/>
    <xdr:sp macro="" textlink="">
      <xdr:nvSpPr>
        <xdr:cNvPr id="659" name="積立金該当値テキスト"/>
        <xdr:cNvSpPr txBox="1"/>
      </xdr:nvSpPr>
      <xdr:spPr>
        <a:xfrm>
          <a:off x="16370300" y="1673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45599</xdr:rowOff>
    </xdr:from>
    <xdr:to>
      <xdr:col>22</xdr:col>
      <xdr:colOff>415925</xdr:colOff>
      <xdr:row>98</xdr:row>
      <xdr:rowOff>147199</xdr:rowOff>
    </xdr:to>
    <xdr:sp macro="" textlink="">
      <xdr:nvSpPr>
        <xdr:cNvPr id="660" name="円/楕円 659"/>
        <xdr:cNvSpPr/>
      </xdr:nvSpPr>
      <xdr:spPr>
        <a:xfrm>
          <a:off x="15430500" y="1684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138326</xdr:rowOff>
    </xdr:from>
    <xdr:ext cx="469744" cy="259045"/>
    <xdr:sp macro="" textlink="">
      <xdr:nvSpPr>
        <xdr:cNvPr id="661" name="テキスト ボックス 660"/>
        <xdr:cNvSpPr txBox="1"/>
      </xdr:nvSpPr>
      <xdr:spPr>
        <a:xfrm>
          <a:off x="15246427" y="1694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88708</xdr:rowOff>
    </xdr:from>
    <xdr:to>
      <xdr:col>21</xdr:col>
      <xdr:colOff>212725</xdr:colOff>
      <xdr:row>99</xdr:row>
      <xdr:rowOff>18858</xdr:rowOff>
    </xdr:to>
    <xdr:sp macro="" textlink="">
      <xdr:nvSpPr>
        <xdr:cNvPr id="662" name="円/楕円 661"/>
        <xdr:cNvSpPr/>
      </xdr:nvSpPr>
      <xdr:spPr>
        <a:xfrm>
          <a:off x="14541500" y="168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9985</xdr:rowOff>
    </xdr:from>
    <xdr:ext cx="313932" cy="259045"/>
    <xdr:sp macro="" textlink="">
      <xdr:nvSpPr>
        <xdr:cNvPr id="663" name="テキスト ボックス 662"/>
        <xdr:cNvSpPr txBox="1"/>
      </xdr:nvSpPr>
      <xdr:spPr>
        <a:xfrm>
          <a:off x="14435333" y="169835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21898</xdr:rowOff>
    </xdr:from>
    <xdr:to>
      <xdr:col>20</xdr:col>
      <xdr:colOff>9525</xdr:colOff>
      <xdr:row>98</xdr:row>
      <xdr:rowOff>123498</xdr:rowOff>
    </xdr:to>
    <xdr:sp macro="" textlink="">
      <xdr:nvSpPr>
        <xdr:cNvPr id="664" name="円/楕円 663"/>
        <xdr:cNvSpPr/>
      </xdr:nvSpPr>
      <xdr:spPr>
        <a:xfrm>
          <a:off x="13652500" y="1682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114625</xdr:rowOff>
    </xdr:from>
    <xdr:ext cx="534377" cy="259045"/>
    <xdr:sp macro="" textlink="">
      <xdr:nvSpPr>
        <xdr:cNvPr id="665" name="テキスト ボックス 664"/>
        <xdr:cNvSpPr txBox="1"/>
      </xdr:nvSpPr>
      <xdr:spPr>
        <a:xfrm>
          <a:off x="13436111" y="1691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88302</xdr:rowOff>
    </xdr:from>
    <xdr:to>
      <xdr:col>18</xdr:col>
      <xdr:colOff>492125</xdr:colOff>
      <xdr:row>99</xdr:row>
      <xdr:rowOff>18452</xdr:rowOff>
    </xdr:to>
    <xdr:sp macro="" textlink="">
      <xdr:nvSpPr>
        <xdr:cNvPr id="666" name="円/楕円 665"/>
        <xdr:cNvSpPr/>
      </xdr:nvSpPr>
      <xdr:spPr>
        <a:xfrm>
          <a:off x="12763500" y="168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9579</xdr:rowOff>
    </xdr:from>
    <xdr:ext cx="378565" cy="259045"/>
    <xdr:sp macro="" textlink="">
      <xdr:nvSpPr>
        <xdr:cNvPr id="667" name="テキスト ボックス 666"/>
        <xdr:cNvSpPr txBox="1"/>
      </xdr:nvSpPr>
      <xdr:spPr>
        <a:xfrm>
          <a:off x="12625017" y="1698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6" name="直線コネクタ 69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9" name="直線コネクタ 69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10922</xdr:rowOff>
    </xdr:from>
    <xdr:to>
      <xdr:col>31</xdr:col>
      <xdr:colOff>85725</xdr:colOff>
      <xdr:row>38</xdr:row>
      <xdr:rowOff>112522</xdr:rowOff>
    </xdr:to>
    <xdr:sp macro="" textlink="">
      <xdr:nvSpPr>
        <xdr:cNvPr id="700" name="フローチャート : 判断 699"/>
        <xdr:cNvSpPr/>
      </xdr:nvSpPr>
      <xdr:spPr>
        <a:xfrm>
          <a:off x="21272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129049</xdr:rowOff>
    </xdr:from>
    <xdr:ext cx="469744" cy="259045"/>
    <xdr:sp macro="" textlink="">
      <xdr:nvSpPr>
        <xdr:cNvPr id="701" name="テキスト ボックス 700"/>
        <xdr:cNvSpPr txBox="1"/>
      </xdr:nvSpPr>
      <xdr:spPr>
        <a:xfrm>
          <a:off x="21088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2" name="直線コネクタ 70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153162</xdr:rowOff>
    </xdr:from>
    <xdr:to>
      <xdr:col>29</xdr:col>
      <xdr:colOff>568325</xdr:colOff>
      <xdr:row>38</xdr:row>
      <xdr:rowOff>83312</xdr:rowOff>
    </xdr:to>
    <xdr:sp macro="" textlink="">
      <xdr:nvSpPr>
        <xdr:cNvPr id="703" name="フローチャート : 判断 702"/>
        <xdr:cNvSpPr/>
      </xdr:nvSpPr>
      <xdr:spPr>
        <a:xfrm>
          <a:off x="20383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99839</xdr:rowOff>
    </xdr:from>
    <xdr:ext cx="469744" cy="259045"/>
    <xdr:sp macro="" textlink="">
      <xdr:nvSpPr>
        <xdr:cNvPr id="704" name="テキスト ボックス 703"/>
        <xdr:cNvSpPr txBox="1"/>
      </xdr:nvSpPr>
      <xdr:spPr>
        <a:xfrm>
          <a:off x="20199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5" name="直線コネクタ 70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15113</xdr:rowOff>
    </xdr:from>
    <xdr:to>
      <xdr:col>28</xdr:col>
      <xdr:colOff>365125</xdr:colOff>
      <xdr:row>38</xdr:row>
      <xdr:rowOff>116713</xdr:rowOff>
    </xdr:to>
    <xdr:sp macro="" textlink="">
      <xdr:nvSpPr>
        <xdr:cNvPr id="706" name="フローチャート : 判断 705"/>
        <xdr:cNvSpPr/>
      </xdr:nvSpPr>
      <xdr:spPr>
        <a:xfrm>
          <a:off x="19494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133240</xdr:rowOff>
    </xdr:from>
    <xdr:ext cx="469744" cy="259045"/>
    <xdr:sp macro="" textlink="">
      <xdr:nvSpPr>
        <xdr:cNvPr id="707" name="テキスト ボックス 706"/>
        <xdr:cNvSpPr txBox="1"/>
      </xdr:nvSpPr>
      <xdr:spPr>
        <a:xfrm>
          <a:off x="19310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49022</xdr:rowOff>
    </xdr:from>
    <xdr:to>
      <xdr:col>27</xdr:col>
      <xdr:colOff>161925</xdr:colOff>
      <xdr:row>38</xdr:row>
      <xdr:rowOff>150622</xdr:rowOff>
    </xdr:to>
    <xdr:sp macro="" textlink="">
      <xdr:nvSpPr>
        <xdr:cNvPr id="708" name="フローチャート : 判断 707"/>
        <xdr:cNvSpPr/>
      </xdr:nvSpPr>
      <xdr:spPr>
        <a:xfrm>
          <a:off x="18605500" y="656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167149</xdr:rowOff>
    </xdr:from>
    <xdr:ext cx="378565" cy="259045"/>
    <xdr:sp macro="" textlink="">
      <xdr:nvSpPr>
        <xdr:cNvPr id="709" name="テキスト ボックス 708"/>
        <xdr:cNvSpPr txBox="1"/>
      </xdr:nvSpPr>
      <xdr:spPr>
        <a:xfrm>
          <a:off x="18467017" y="6339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71501</xdr:rowOff>
    </xdr:from>
    <xdr:to>
      <xdr:col>32</xdr:col>
      <xdr:colOff>187325</xdr:colOff>
      <xdr:row>58</xdr:row>
      <xdr:rowOff>105563</xdr:rowOff>
    </xdr:to>
    <xdr:cxnSp macro="">
      <xdr:nvCxnSpPr>
        <xdr:cNvPr id="753" name="直線コネクタ 752"/>
        <xdr:cNvCxnSpPr/>
      </xdr:nvCxnSpPr>
      <xdr:spPr>
        <a:xfrm>
          <a:off x="21323300" y="10015601"/>
          <a:ext cx="8382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71501</xdr:rowOff>
    </xdr:from>
    <xdr:to>
      <xdr:col>31</xdr:col>
      <xdr:colOff>34925</xdr:colOff>
      <xdr:row>58</xdr:row>
      <xdr:rowOff>83845</xdr:rowOff>
    </xdr:to>
    <xdr:cxnSp macro="">
      <xdr:nvCxnSpPr>
        <xdr:cNvPr id="756" name="直線コネクタ 755"/>
        <xdr:cNvCxnSpPr/>
      </xdr:nvCxnSpPr>
      <xdr:spPr>
        <a:xfrm flipV="1">
          <a:off x="20434300" y="1001560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75870</xdr:rowOff>
    </xdr:from>
    <xdr:to>
      <xdr:col>31</xdr:col>
      <xdr:colOff>85725</xdr:colOff>
      <xdr:row>58</xdr:row>
      <xdr:rowOff>6020</xdr:rowOff>
    </xdr:to>
    <xdr:sp macro="" textlink="">
      <xdr:nvSpPr>
        <xdr:cNvPr id="757" name="フローチャート : 判断 756"/>
        <xdr:cNvSpPr/>
      </xdr:nvSpPr>
      <xdr:spPr>
        <a:xfrm>
          <a:off x="21272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22547</xdr:rowOff>
    </xdr:from>
    <xdr:ext cx="469744" cy="259045"/>
    <xdr:sp macro="" textlink="">
      <xdr:nvSpPr>
        <xdr:cNvPr id="758" name="テキスト ボックス 757"/>
        <xdr:cNvSpPr txBox="1"/>
      </xdr:nvSpPr>
      <xdr:spPr>
        <a:xfrm>
          <a:off x="21088427" y="96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82931</xdr:rowOff>
    </xdr:from>
    <xdr:to>
      <xdr:col>29</xdr:col>
      <xdr:colOff>517525</xdr:colOff>
      <xdr:row>58</xdr:row>
      <xdr:rowOff>83845</xdr:rowOff>
    </xdr:to>
    <xdr:cxnSp macro="">
      <xdr:nvCxnSpPr>
        <xdr:cNvPr id="759" name="直線コネクタ 758"/>
        <xdr:cNvCxnSpPr/>
      </xdr:nvCxnSpPr>
      <xdr:spPr>
        <a:xfrm>
          <a:off x="19545300" y="1002703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72136</xdr:rowOff>
    </xdr:from>
    <xdr:to>
      <xdr:col>29</xdr:col>
      <xdr:colOff>568325</xdr:colOff>
      <xdr:row>58</xdr:row>
      <xdr:rowOff>2286</xdr:rowOff>
    </xdr:to>
    <xdr:sp macro="" textlink="">
      <xdr:nvSpPr>
        <xdr:cNvPr id="760" name="フローチャート : 判断 759"/>
        <xdr:cNvSpPr/>
      </xdr:nvSpPr>
      <xdr:spPr>
        <a:xfrm>
          <a:off x="20383500" y="9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18813</xdr:rowOff>
    </xdr:from>
    <xdr:ext cx="469744" cy="259045"/>
    <xdr:sp macro="" textlink="">
      <xdr:nvSpPr>
        <xdr:cNvPr id="761" name="テキスト ボックス 760"/>
        <xdr:cNvSpPr txBox="1"/>
      </xdr:nvSpPr>
      <xdr:spPr>
        <a:xfrm>
          <a:off x="20199427" y="96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82931</xdr:rowOff>
    </xdr:from>
    <xdr:to>
      <xdr:col>28</xdr:col>
      <xdr:colOff>314325</xdr:colOff>
      <xdr:row>58</xdr:row>
      <xdr:rowOff>83769</xdr:rowOff>
    </xdr:to>
    <xdr:cxnSp macro="">
      <xdr:nvCxnSpPr>
        <xdr:cNvPr id="762" name="直線コネクタ 761"/>
        <xdr:cNvCxnSpPr/>
      </xdr:nvCxnSpPr>
      <xdr:spPr>
        <a:xfrm flipV="1">
          <a:off x="18656300" y="1002703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50876</xdr:rowOff>
    </xdr:from>
    <xdr:to>
      <xdr:col>28</xdr:col>
      <xdr:colOff>365125</xdr:colOff>
      <xdr:row>57</xdr:row>
      <xdr:rowOff>152476</xdr:rowOff>
    </xdr:to>
    <xdr:sp macro="" textlink="">
      <xdr:nvSpPr>
        <xdr:cNvPr id="763" name="フローチャート : 判断 762"/>
        <xdr:cNvSpPr/>
      </xdr:nvSpPr>
      <xdr:spPr>
        <a:xfrm>
          <a:off x="19494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169003</xdr:rowOff>
    </xdr:from>
    <xdr:ext cx="469744" cy="259045"/>
    <xdr:sp macro="" textlink="">
      <xdr:nvSpPr>
        <xdr:cNvPr id="764" name="テキスト ボックス 763"/>
        <xdr:cNvSpPr txBox="1"/>
      </xdr:nvSpPr>
      <xdr:spPr>
        <a:xfrm>
          <a:off x="19310427" y="959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64897</xdr:rowOff>
    </xdr:from>
    <xdr:to>
      <xdr:col>27</xdr:col>
      <xdr:colOff>161925</xdr:colOff>
      <xdr:row>57</xdr:row>
      <xdr:rowOff>166497</xdr:rowOff>
    </xdr:to>
    <xdr:sp macro="" textlink="">
      <xdr:nvSpPr>
        <xdr:cNvPr id="765" name="フローチャート : 判断 764"/>
        <xdr:cNvSpPr/>
      </xdr:nvSpPr>
      <xdr:spPr>
        <a:xfrm>
          <a:off x="18605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11574</xdr:rowOff>
    </xdr:from>
    <xdr:ext cx="469744" cy="259045"/>
    <xdr:sp macro="" textlink="">
      <xdr:nvSpPr>
        <xdr:cNvPr id="766" name="テキスト ボックス 765"/>
        <xdr:cNvSpPr txBox="1"/>
      </xdr:nvSpPr>
      <xdr:spPr>
        <a:xfrm>
          <a:off x="18421427"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54763</xdr:rowOff>
    </xdr:from>
    <xdr:to>
      <xdr:col>32</xdr:col>
      <xdr:colOff>238125</xdr:colOff>
      <xdr:row>58</xdr:row>
      <xdr:rowOff>156363</xdr:rowOff>
    </xdr:to>
    <xdr:sp macro="" textlink="">
      <xdr:nvSpPr>
        <xdr:cNvPr id="772" name="円/楕円 771"/>
        <xdr:cNvSpPr/>
      </xdr:nvSpPr>
      <xdr:spPr>
        <a:xfrm>
          <a:off x="22110700" y="99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141623</xdr:rowOff>
    </xdr:from>
    <xdr:ext cx="469744" cy="259045"/>
    <xdr:sp macro="" textlink="">
      <xdr:nvSpPr>
        <xdr:cNvPr id="773" name="貸付金該当値テキスト"/>
        <xdr:cNvSpPr txBox="1"/>
      </xdr:nvSpPr>
      <xdr:spPr>
        <a:xfrm>
          <a:off x="22212300" y="991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20701</xdr:rowOff>
    </xdr:from>
    <xdr:to>
      <xdr:col>31</xdr:col>
      <xdr:colOff>85725</xdr:colOff>
      <xdr:row>58</xdr:row>
      <xdr:rowOff>122301</xdr:rowOff>
    </xdr:to>
    <xdr:sp macro="" textlink="">
      <xdr:nvSpPr>
        <xdr:cNvPr id="774" name="円/楕円 773"/>
        <xdr:cNvSpPr/>
      </xdr:nvSpPr>
      <xdr:spPr>
        <a:xfrm>
          <a:off x="21272500" y="99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113428</xdr:rowOff>
    </xdr:from>
    <xdr:ext cx="469744" cy="259045"/>
    <xdr:sp macro="" textlink="">
      <xdr:nvSpPr>
        <xdr:cNvPr id="775" name="テキスト ボックス 774"/>
        <xdr:cNvSpPr txBox="1"/>
      </xdr:nvSpPr>
      <xdr:spPr>
        <a:xfrm>
          <a:off x="21088427" y="1005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33045</xdr:rowOff>
    </xdr:from>
    <xdr:to>
      <xdr:col>29</xdr:col>
      <xdr:colOff>568325</xdr:colOff>
      <xdr:row>58</xdr:row>
      <xdr:rowOff>134645</xdr:rowOff>
    </xdr:to>
    <xdr:sp macro="" textlink="">
      <xdr:nvSpPr>
        <xdr:cNvPr id="776" name="円/楕円 775"/>
        <xdr:cNvSpPr/>
      </xdr:nvSpPr>
      <xdr:spPr>
        <a:xfrm>
          <a:off x="20383500" y="99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125772</xdr:rowOff>
    </xdr:from>
    <xdr:ext cx="469744" cy="259045"/>
    <xdr:sp macro="" textlink="">
      <xdr:nvSpPr>
        <xdr:cNvPr id="777" name="テキスト ボックス 776"/>
        <xdr:cNvSpPr txBox="1"/>
      </xdr:nvSpPr>
      <xdr:spPr>
        <a:xfrm>
          <a:off x="20199427" y="1006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32131</xdr:rowOff>
    </xdr:from>
    <xdr:to>
      <xdr:col>28</xdr:col>
      <xdr:colOff>365125</xdr:colOff>
      <xdr:row>58</xdr:row>
      <xdr:rowOff>133731</xdr:rowOff>
    </xdr:to>
    <xdr:sp macro="" textlink="">
      <xdr:nvSpPr>
        <xdr:cNvPr id="778" name="円/楕円 777"/>
        <xdr:cNvSpPr/>
      </xdr:nvSpPr>
      <xdr:spPr>
        <a:xfrm>
          <a:off x="19494500" y="997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124858</xdr:rowOff>
    </xdr:from>
    <xdr:ext cx="469744" cy="259045"/>
    <xdr:sp macro="" textlink="">
      <xdr:nvSpPr>
        <xdr:cNvPr id="779" name="テキスト ボックス 778"/>
        <xdr:cNvSpPr txBox="1"/>
      </xdr:nvSpPr>
      <xdr:spPr>
        <a:xfrm>
          <a:off x="19310427" y="1006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32969</xdr:rowOff>
    </xdr:from>
    <xdr:to>
      <xdr:col>27</xdr:col>
      <xdr:colOff>161925</xdr:colOff>
      <xdr:row>58</xdr:row>
      <xdr:rowOff>134569</xdr:rowOff>
    </xdr:to>
    <xdr:sp macro="" textlink="">
      <xdr:nvSpPr>
        <xdr:cNvPr id="780" name="円/楕円 779"/>
        <xdr:cNvSpPr/>
      </xdr:nvSpPr>
      <xdr:spPr>
        <a:xfrm>
          <a:off x="18605500" y="99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125696</xdr:rowOff>
    </xdr:from>
    <xdr:ext cx="469744" cy="259045"/>
    <xdr:sp macro="" textlink="">
      <xdr:nvSpPr>
        <xdr:cNvPr id="781" name="テキスト ボックス 780"/>
        <xdr:cNvSpPr txBox="1"/>
      </xdr:nvSpPr>
      <xdr:spPr>
        <a:xfrm>
          <a:off x="18421427" y="1006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11897</xdr:rowOff>
    </xdr:from>
    <xdr:to>
      <xdr:col>32</xdr:col>
      <xdr:colOff>187325</xdr:colOff>
      <xdr:row>76</xdr:row>
      <xdr:rowOff>29049</xdr:rowOff>
    </xdr:to>
    <xdr:cxnSp macro="">
      <xdr:nvCxnSpPr>
        <xdr:cNvPr id="810" name="直線コネクタ 809"/>
        <xdr:cNvCxnSpPr/>
      </xdr:nvCxnSpPr>
      <xdr:spPr>
        <a:xfrm flipV="1">
          <a:off x="21323300" y="13042097"/>
          <a:ext cx="838200" cy="1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29049</xdr:rowOff>
    </xdr:from>
    <xdr:to>
      <xdr:col>31</xdr:col>
      <xdr:colOff>34925</xdr:colOff>
      <xdr:row>76</xdr:row>
      <xdr:rowOff>58463</xdr:rowOff>
    </xdr:to>
    <xdr:cxnSp macro="">
      <xdr:nvCxnSpPr>
        <xdr:cNvPr id="813" name="直線コネクタ 812"/>
        <xdr:cNvCxnSpPr/>
      </xdr:nvCxnSpPr>
      <xdr:spPr>
        <a:xfrm flipV="1">
          <a:off x="20434300" y="13059249"/>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14" name="フローチャート : 判断 813"/>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15" name="テキスト ボックス 814"/>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38857</xdr:rowOff>
    </xdr:from>
    <xdr:to>
      <xdr:col>29</xdr:col>
      <xdr:colOff>517525</xdr:colOff>
      <xdr:row>76</xdr:row>
      <xdr:rowOff>58463</xdr:rowOff>
    </xdr:to>
    <xdr:cxnSp macro="">
      <xdr:nvCxnSpPr>
        <xdr:cNvPr id="816" name="直線コネクタ 815"/>
        <xdr:cNvCxnSpPr/>
      </xdr:nvCxnSpPr>
      <xdr:spPr>
        <a:xfrm>
          <a:off x="19545300" y="13069057"/>
          <a:ext cx="8890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17" name="フローチャート : 判断 816"/>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18" name="テキスト ボックス 817"/>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38857</xdr:rowOff>
    </xdr:from>
    <xdr:to>
      <xdr:col>28</xdr:col>
      <xdr:colOff>314325</xdr:colOff>
      <xdr:row>76</xdr:row>
      <xdr:rowOff>54249</xdr:rowOff>
    </xdr:to>
    <xdr:cxnSp macro="">
      <xdr:nvCxnSpPr>
        <xdr:cNvPr id="819" name="直線コネクタ 818"/>
        <xdr:cNvCxnSpPr/>
      </xdr:nvCxnSpPr>
      <xdr:spPr>
        <a:xfrm flipV="1">
          <a:off x="18656300" y="13069057"/>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20" name="フローチャート : 判断 819"/>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21" name="テキスト ボックス 820"/>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22" name="フローチャート : 判断 821"/>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23" name="テキスト ボックス 822"/>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132548</xdr:rowOff>
    </xdr:from>
    <xdr:to>
      <xdr:col>32</xdr:col>
      <xdr:colOff>238125</xdr:colOff>
      <xdr:row>76</xdr:row>
      <xdr:rowOff>62697</xdr:rowOff>
    </xdr:to>
    <xdr:sp macro="" textlink="">
      <xdr:nvSpPr>
        <xdr:cNvPr id="829" name="円/楕円 828"/>
        <xdr:cNvSpPr/>
      </xdr:nvSpPr>
      <xdr:spPr>
        <a:xfrm>
          <a:off x="22110700" y="129912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110975</xdr:rowOff>
    </xdr:from>
    <xdr:ext cx="534377" cy="259045"/>
    <xdr:sp macro="" textlink="">
      <xdr:nvSpPr>
        <xdr:cNvPr id="830" name="繰出金該当値テキスト"/>
        <xdr:cNvSpPr txBox="1"/>
      </xdr:nvSpPr>
      <xdr:spPr>
        <a:xfrm>
          <a:off x="22212300" y="1296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71,772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149699</xdr:rowOff>
    </xdr:from>
    <xdr:to>
      <xdr:col>31</xdr:col>
      <xdr:colOff>85725</xdr:colOff>
      <xdr:row>76</xdr:row>
      <xdr:rowOff>79849</xdr:rowOff>
    </xdr:to>
    <xdr:sp macro="" textlink="">
      <xdr:nvSpPr>
        <xdr:cNvPr id="831" name="円/楕円 830"/>
        <xdr:cNvSpPr/>
      </xdr:nvSpPr>
      <xdr:spPr>
        <a:xfrm>
          <a:off x="21272500" y="1300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96377</xdr:rowOff>
    </xdr:from>
    <xdr:ext cx="534377" cy="259045"/>
    <xdr:sp macro="" textlink="">
      <xdr:nvSpPr>
        <xdr:cNvPr id="832" name="テキスト ボックス 831"/>
        <xdr:cNvSpPr txBox="1"/>
      </xdr:nvSpPr>
      <xdr:spPr>
        <a:xfrm>
          <a:off x="21056111" y="127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7663</xdr:rowOff>
    </xdr:from>
    <xdr:to>
      <xdr:col>29</xdr:col>
      <xdr:colOff>568325</xdr:colOff>
      <xdr:row>76</xdr:row>
      <xdr:rowOff>109263</xdr:rowOff>
    </xdr:to>
    <xdr:sp macro="" textlink="">
      <xdr:nvSpPr>
        <xdr:cNvPr id="833" name="円/楕円 832"/>
        <xdr:cNvSpPr/>
      </xdr:nvSpPr>
      <xdr:spPr>
        <a:xfrm>
          <a:off x="20383500" y="130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125790</xdr:rowOff>
    </xdr:from>
    <xdr:ext cx="534377" cy="259045"/>
    <xdr:sp macro="" textlink="">
      <xdr:nvSpPr>
        <xdr:cNvPr id="834" name="テキスト ボックス 833"/>
        <xdr:cNvSpPr txBox="1"/>
      </xdr:nvSpPr>
      <xdr:spPr>
        <a:xfrm>
          <a:off x="20167111" y="1281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159507</xdr:rowOff>
    </xdr:from>
    <xdr:to>
      <xdr:col>28</xdr:col>
      <xdr:colOff>365125</xdr:colOff>
      <xdr:row>76</xdr:row>
      <xdr:rowOff>89657</xdr:rowOff>
    </xdr:to>
    <xdr:sp macro="" textlink="">
      <xdr:nvSpPr>
        <xdr:cNvPr id="835" name="円/楕円 834"/>
        <xdr:cNvSpPr/>
      </xdr:nvSpPr>
      <xdr:spPr>
        <a:xfrm>
          <a:off x="19494500" y="130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106184</xdr:rowOff>
    </xdr:from>
    <xdr:ext cx="534377" cy="259045"/>
    <xdr:sp macro="" textlink="">
      <xdr:nvSpPr>
        <xdr:cNvPr id="836" name="テキスト ボックス 835"/>
        <xdr:cNvSpPr txBox="1"/>
      </xdr:nvSpPr>
      <xdr:spPr>
        <a:xfrm>
          <a:off x="19278111" y="127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3449</xdr:rowOff>
    </xdr:from>
    <xdr:to>
      <xdr:col>27</xdr:col>
      <xdr:colOff>161925</xdr:colOff>
      <xdr:row>76</xdr:row>
      <xdr:rowOff>105049</xdr:rowOff>
    </xdr:to>
    <xdr:sp macro="" textlink="">
      <xdr:nvSpPr>
        <xdr:cNvPr id="837" name="円/楕円 836"/>
        <xdr:cNvSpPr/>
      </xdr:nvSpPr>
      <xdr:spPr>
        <a:xfrm>
          <a:off x="18605500" y="130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121576</xdr:rowOff>
    </xdr:from>
    <xdr:ext cx="534377" cy="259045"/>
    <xdr:sp macro="" textlink="">
      <xdr:nvSpPr>
        <xdr:cNvPr id="838" name="テキスト ボックス 837"/>
        <xdr:cNvSpPr txBox="1"/>
      </xdr:nvSpPr>
      <xdr:spPr>
        <a:xfrm>
          <a:off x="18389111" y="128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49" name="直線コネクタ 84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50" name="テキスト ボックス 84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51" name="直線コネクタ 85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52" name="テキスト ボックス 85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53" name="直線コネクタ 85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54" name="テキスト ボックス 85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55" name="直線コネクタ 85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56" name="テキスト ボックス 85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57" name="直線コネクタ 85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58" name="テキスト ボックス 85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9" name="直線コネクタ 85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0" name="テキスト ボックス 85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62" name="直線コネクタ 86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6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4" name="直線コネクタ 86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6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6" name="直線コネクタ 86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67" name="直線コネクタ 86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6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69" name="フローチャート : 判断 86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70" name="直線コネクタ 86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71" name="フローチャート : 判断 870"/>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72" name="テキスト ボックス 871"/>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73" name="直線コネクタ 87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74" name="フローチャート : 判断 87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75" name="テキスト ボックス 87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76" name="直線コネクタ 87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77" name="フローチャート : 判断 87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78" name="テキスト ボックス 87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79" name="フローチャート : 判断 87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80" name="テキスト ボックス 879"/>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1" name="テキスト ボックス 88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2" name="テキスト ボックス 88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3" name="テキスト ボックス 88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4" name="テキスト ボックス 88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5" name="テキスト ボックス 88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円/楕円 88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8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888" name="円/楕円 88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890" name="円/楕円 88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891" name="テキスト ボックス 89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892" name="円/楕円 89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893" name="テキスト ボックス 89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4" name="円/楕円 89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895" name="テキスト ボックス 894"/>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6" name="正方形/長方形 8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7" name="正方形/長方形 8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8" name="テキスト ボックス 8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扶助費・普通建設事業費・公債費</a:t>
          </a:r>
          <a:r>
            <a:rPr kumimoji="1" lang="ja-JP" altLang="en-US" sz="1400">
              <a:solidFill>
                <a:schemeClr val="dk1"/>
              </a:solidFill>
              <a:latin typeface="+mn-lt"/>
              <a:ea typeface="+mn-ea"/>
              <a:cs typeface="+mn-cs"/>
            </a:rPr>
            <a:t>・維持補修費・投資及び出資金・貸付金</a:t>
          </a:r>
          <a:r>
            <a:rPr kumimoji="1" lang="ja-JP" altLang="ja-JP" sz="1400">
              <a:solidFill>
                <a:schemeClr val="dk1"/>
              </a:solidFill>
              <a:latin typeface="+mn-lt"/>
              <a:ea typeface="+mn-ea"/>
              <a:cs typeface="+mn-cs"/>
            </a:rPr>
            <a:t>を除くと神奈川県平均を</a:t>
          </a:r>
          <a:r>
            <a:rPr kumimoji="1" lang="ja-JP" altLang="en-US" sz="1400">
              <a:solidFill>
                <a:schemeClr val="dk1"/>
              </a:solidFill>
              <a:latin typeface="+mn-lt"/>
              <a:ea typeface="+mn-ea"/>
              <a:cs typeface="+mn-cs"/>
            </a:rPr>
            <a:t>上</a:t>
          </a:r>
          <a:r>
            <a:rPr kumimoji="1" lang="ja-JP" altLang="ja-JP" sz="1400">
              <a:solidFill>
                <a:schemeClr val="dk1"/>
              </a:solidFill>
              <a:latin typeface="+mn-lt"/>
              <a:ea typeface="+mn-ea"/>
              <a:cs typeface="+mn-cs"/>
            </a:rPr>
            <a:t>回っている状況である。</a:t>
          </a:r>
          <a:endParaRPr lang="ja-JP" altLang="ja-JP" sz="1400"/>
        </a:p>
        <a:p>
          <a:r>
            <a:rPr kumimoji="1" lang="ja-JP" altLang="ja-JP" sz="1400">
              <a:solidFill>
                <a:schemeClr val="dk1"/>
              </a:solidFill>
              <a:latin typeface="+mn-lt"/>
              <a:ea typeface="+mn-ea"/>
              <a:cs typeface="+mn-cs"/>
            </a:rPr>
            <a:t>人件費については、退職者の不補充や給与水準の低い新採用職員との入替などにより抑制が図られているが、</a:t>
          </a:r>
          <a:r>
            <a:rPr kumimoji="1" lang="en-US" altLang="ja-JP" sz="1400">
              <a:solidFill>
                <a:schemeClr val="dk1"/>
              </a:solidFill>
              <a:latin typeface="+mn-lt"/>
              <a:ea typeface="+mn-ea"/>
              <a:cs typeface="+mn-cs"/>
            </a:rPr>
            <a:t>26</a:t>
          </a:r>
          <a:r>
            <a:rPr kumimoji="1" lang="ja-JP" altLang="ja-JP" sz="1400">
              <a:solidFill>
                <a:schemeClr val="dk1"/>
              </a:solidFill>
              <a:latin typeface="+mn-lt"/>
              <a:ea typeface="+mn-ea"/>
              <a:cs typeface="+mn-cs"/>
            </a:rPr>
            <a:t>年度で特別職及び管理職等の給与削減が終了となったことや、人事院勧告による給与改定等により</a:t>
          </a:r>
          <a:r>
            <a:rPr kumimoji="1" lang="en-US" altLang="ja-JP" sz="1400">
              <a:solidFill>
                <a:schemeClr val="dk1"/>
              </a:solidFill>
              <a:latin typeface="+mn-lt"/>
              <a:ea typeface="+mn-ea"/>
              <a:cs typeface="+mn-cs"/>
            </a:rPr>
            <a:t>2</a:t>
          </a:r>
          <a:r>
            <a:rPr kumimoji="1" lang="ja-JP" altLang="ja-JP" sz="1400">
              <a:solidFill>
                <a:schemeClr val="dk1"/>
              </a:solidFill>
              <a:latin typeface="+mn-lt"/>
              <a:ea typeface="+mn-ea"/>
              <a:cs typeface="+mn-cs"/>
            </a:rPr>
            <a:t>年続いての増となっている。扶助費については、少子化の影響で児童福祉費については緩やかに減少傾向にある一方、高齢化の影響による繰出金の増などを要因として、老人福祉費は増加傾向にある。公債費については、平成</a:t>
          </a:r>
          <a:r>
            <a:rPr kumimoji="1" lang="en-US" altLang="ja-JP" sz="1400">
              <a:solidFill>
                <a:schemeClr val="dk1"/>
              </a:solidFill>
              <a:latin typeface="+mn-lt"/>
              <a:ea typeface="+mn-ea"/>
              <a:cs typeface="+mn-cs"/>
            </a:rPr>
            <a:t>19</a:t>
          </a:r>
          <a:r>
            <a:rPr kumimoji="1" lang="ja-JP" altLang="ja-JP" sz="1400">
              <a:solidFill>
                <a:schemeClr val="dk1"/>
              </a:solidFill>
              <a:latin typeface="+mn-lt"/>
              <a:ea typeface="+mn-ea"/>
              <a:cs typeface="+mn-cs"/>
            </a:rPr>
            <a:t>年度以降新たな借り入れを行っておらず償還は進んでいる。物件費については、</a:t>
          </a:r>
          <a:r>
            <a:rPr kumimoji="1" lang="en-US" altLang="ja-JP" sz="1400">
              <a:solidFill>
                <a:schemeClr val="dk1"/>
              </a:solidFill>
              <a:latin typeface="+mn-lt"/>
              <a:ea typeface="+mn-ea"/>
              <a:cs typeface="+mn-cs"/>
            </a:rPr>
            <a:t>25</a:t>
          </a:r>
          <a:r>
            <a:rPr kumimoji="1" lang="ja-JP" altLang="ja-JP" sz="1400">
              <a:solidFill>
                <a:schemeClr val="dk1"/>
              </a:solidFill>
              <a:latin typeface="+mn-lt"/>
              <a:ea typeface="+mn-ea"/>
              <a:cs typeface="+mn-cs"/>
            </a:rPr>
            <a:t>年度に中井中央公園での指定管理者制度の導入などにより減となったが、歳出総額自体が減少傾向にあるため、構成比率は同水準となっている。特に、繰出金については、下水道事業会計への繰出しが</a:t>
          </a:r>
          <a:r>
            <a:rPr kumimoji="1" lang="en-US" altLang="ja-JP" sz="1400">
              <a:solidFill>
                <a:schemeClr val="dk1"/>
              </a:solidFill>
              <a:latin typeface="+mn-lt"/>
              <a:ea typeface="+mn-ea"/>
              <a:cs typeface="+mn-cs"/>
            </a:rPr>
            <a:t>50</a:t>
          </a:r>
          <a:r>
            <a:rPr kumimoji="1" lang="ja-JP" altLang="ja-JP" sz="1400">
              <a:solidFill>
                <a:schemeClr val="dk1"/>
              </a:solidFill>
              <a:latin typeface="+mn-lt"/>
              <a:ea typeface="+mn-ea"/>
              <a:cs typeface="+mn-cs"/>
            </a:rPr>
            <a:t>％近くを占めており重い財政負担となっている。また、高齢化の進展による後期高齢者医療事業特別会計への繰出が増加傾向にある。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神奈川県中井町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9,669
9,435
19.99
4,128,989
3,679,017
420,706
2,926,906
412,960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29337</xdr:rowOff>
    </xdr:from>
    <xdr:to>
      <xdr:col>6</xdr:col>
      <xdr:colOff>511175</xdr:colOff>
      <xdr:row>36</xdr:row>
      <xdr:rowOff>69977</xdr:rowOff>
    </xdr:to>
    <xdr:cxnSp macro="">
      <xdr:nvCxnSpPr>
        <xdr:cNvPr id="61" name="直線コネクタ 60"/>
        <xdr:cNvCxnSpPr/>
      </xdr:nvCxnSpPr>
      <xdr:spPr>
        <a:xfrm>
          <a:off x="3797300" y="6201537"/>
          <a:ext cx="8382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167259</xdr:rowOff>
    </xdr:from>
    <xdr:to>
      <xdr:col>5</xdr:col>
      <xdr:colOff>358775</xdr:colOff>
      <xdr:row>36</xdr:row>
      <xdr:rowOff>29337</xdr:rowOff>
    </xdr:to>
    <xdr:cxnSp macro="">
      <xdr:nvCxnSpPr>
        <xdr:cNvPr id="64" name="直線コネクタ 63"/>
        <xdr:cNvCxnSpPr/>
      </xdr:nvCxnSpPr>
      <xdr:spPr>
        <a:xfrm>
          <a:off x="2908300" y="6168009"/>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7874</xdr:rowOff>
    </xdr:from>
    <xdr:to>
      <xdr:col>5</xdr:col>
      <xdr:colOff>409575</xdr:colOff>
      <xdr:row>38</xdr:row>
      <xdr:rowOff>109474</xdr:rowOff>
    </xdr:to>
    <xdr:sp macro="" textlink="">
      <xdr:nvSpPr>
        <xdr:cNvPr id="65" name="フローチャート : 判断 64"/>
        <xdr:cNvSpPr/>
      </xdr:nvSpPr>
      <xdr:spPr>
        <a:xfrm>
          <a:off x="3746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100601</xdr:rowOff>
    </xdr:from>
    <xdr:ext cx="469744" cy="259045"/>
    <xdr:sp macro="" textlink="">
      <xdr:nvSpPr>
        <xdr:cNvPr id="66" name="テキスト ボックス 65"/>
        <xdr:cNvSpPr txBox="1"/>
      </xdr:nvSpPr>
      <xdr:spPr>
        <a:xfrm>
          <a:off x="3562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97790</xdr:rowOff>
    </xdr:from>
    <xdr:to>
      <xdr:col>4</xdr:col>
      <xdr:colOff>155575</xdr:colOff>
      <xdr:row>35</xdr:row>
      <xdr:rowOff>167259</xdr:rowOff>
    </xdr:to>
    <xdr:cxnSp macro="">
      <xdr:nvCxnSpPr>
        <xdr:cNvPr id="67" name="直線コネクタ 66"/>
        <xdr:cNvCxnSpPr/>
      </xdr:nvCxnSpPr>
      <xdr:spPr>
        <a:xfrm>
          <a:off x="2019300" y="6098540"/>
          <a:ext cx="889000" cy="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21844</xdr:rowOff>
    </xdr:from>
    <xdr:to>
      <xdr:col>4</xdr:col>
      <xdr:colOff>206375</xdr:colOff>
      <xdr:row>38</xdr:row>
      <xdr:rowOff>123444</xdr:rowOff>
    </xdr:to>
    <xdr:sp macro="" textlink="">
      <xdr:nvSpPr>
        <xdr:cNvPr id="68" name="フローチャート : 判断 67"/>
        <xdr:cNvSpPr/>
      </xdr:nvSpPr>
      <xdr:spPr>
        <a:xfrm>
          <a:off x="2857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114571</xdr:rowOff>
    </xdr:from>
    <xdr:ext cx="469744" cy="259045"/>
    <xdr:sp macro="" textlink="">
      <xdr:nvSpPr>
        <xdr:cNvPr id="69" name="テキスト ボックス 68"/>
        <xdr:cNvSpPr txBox="1"/>
      </xdr:nvSpPr>
      <xdr:spPr>
        <a:xfrm>
          <a:off x="2673427"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131953</xdr:rowOff>
    </xdr:from>
    <xdr:to>
      <xdr:col>2</xdr:col>
      <xdr:colOff>638175</xdr:colOff>
      <xdr:row>35</xdr:row>
      <xdr:rowOff>97790</xdr:rowOff>
    </xdr:to>
    <xdr:cxnSp macro="">
      <xdr:nvCxnSpPr>
        <xdr:cNvPr id="70" name="直線コネクタ 69"/>
        <xdr:cNvCxnSpPr/>
      </xdr:nvCxnSpPr>
      <xdr:spPr>
        <a:xfrm>
          <a:off x="1130300" y="5961253"/>
          <a:ext cx="889000" cy="13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1397</xdr:rowOff>
    </xdr:from>
    <xdr:to>
      <xdr:col>3</xdr:col>
      <xdr:colOff>3175</xdr:colOff>
      <xdr:row>38</xdr:row>
      <xdr:rowOff>102997</xdr:rowOff>
    </xdr:to>
    <xdr:sp macro="" textlink="">
      <xdr:nvSpPr>
        <xdr:cNvPr id="71" name="フローチャート : 判断 70"/>
        <xdr:cNvSpPr/>
      </xdr:nvSpPr>
      <xdr:spPr>
        <a:xfrm>
          <a:off x="1968500" y="651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94124</xdr:rowOff>
    </xdr:from>
    <xdr:ext cx="469744" cy="259045"/>
    <xdr:sp macro="" textlink="">
      <xdr:nvSpPr>
        <xdr:cNvPr id="72" name="テキスト ボックス 71"/>
        <xdr:cNvSpPr txBox="1"/>
      </xdr:nvSpPr>
      <xdr:spPr>
        <a:xfrm>
          <a:off x="17844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50165</xdr:rowOff>
    </xdr:from>
    <xdr:to>
      <xdr:col>1</xdr:col>
      <xdr:colOff>485775</xdr:colOff>
      <xdr:row>37</xdr:row>
      <xdr:rowOff>151765</xdr:rowOff>
    </xdr:to>
    <xdr:sp macro="" textlink="">
      <xdr:nvSpPr>
        <xdr:cNvPr id="73" name="フローチャート : 判断 72"/>
        <xdr:cNvSpPr/>
      </xdr:nvSpPr>
      <xdr:spPr>
        <a:xfrm>
          <a:off x="1079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142892</xdr:rowOff>
    </xdr:from>
    <xdr:ext cx="469744" cy="259045"/>
    <xdr:sp macro="" textlink="">
      <xdr:nvSpPr>
        <xdr:cNvPr id="74" name="テキスト ボックス 73"/>
        <xdr:cNvSpPr txBox="1"/>
      </xdr:nvSpPr>
      <xdr:spPr>
        <a:xfrm>
          <a:off x="895427" y="648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19177</xdr:rowOff>
    </xdr:from>
    <xdr:to>
      <xdr:col>6</xdr:col>
      <xdr:colOff>561975</xdr:colOff>
      <xdr:row>36</xdr:row>
      <xdr:rowOff>120777</xdr:rowOff>
    </xdr:to>
    <xdr:sp macro="" textlink="">
      <xdr:nvSpPr>
        <xdr:cNvPr id="80" name="円/楕円 79"/>
        <xdr:cNvSpPr/>
      </xdr:nvSpPr>
      <xdr:spPr>
        <a:xfrm>
          <a:off x="4584700" y="61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169054</xdr:rowOff>
    </xdr:from>
    <xdr:ext cx="469744" cy="259045"/>
    <xdr:sp macro="" textlink="">
      <xdr:nvSpPr>
        <xdr:cNvPr id="81" name="議会費該当値テキスト"/>
        <xdr:cNvSpPr txBox="1"/>
      </xdr:nvSpPr>
      <xdr:spPr>
        <a:xfrm>
          <a:off x="4686300" y="61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149987</xdr:rowOff>
    </xdr:from>
    <xdr:to>
      <xdr:col>5</xdr:col>
      <xdr:colOff>409575</xdr:colOff>
      <xdr:row>36</xdr:row>
      <xdr:rowOff>80137</xdr:rowOff>
    </xdr:to>
    <xdr:sp macro="" textlink="">
      <xdr:nvSpPr>
        <xdr:cNvPr id="82" name="円/楕円 81"/>
        <xdr:cNvSpPr/>
      </xdr:nvSpPr>
      <xdr:spPr>
        <a:xfrm>
          <a:off x="3746500" y="61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96664</xdr:rowOff>
    </xdr:from>
    <xdr:ext cx="534377" cy="259045"/>
    <xdr:sp macro="" textlink="">
      <xdr:nvSpPr>
        <xdr:cNvPr id="83" name="テキスト ボックス 82"/>
        <xdr:cNvSpPr txBox="1"/>
      </xdr:nvSpPr>
      <xdr:spPr>
        <a:xfrm>
          <a:off x="3530111" y="59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116459</xdr:rowOff>
    </xdr:from>
    <xdr:to>
      <xdr:col>4</xdr:col>
      <xdr:colOff>206375</xdr:colOff>
      <xdr:row>36</xdr:row>
      <xdr:rowOff>46609</xdr:rowOff>
    </xdr:to>
    <xdr:sp macro="" textlink="">
      <xdr:nvSpPr>
        <xdr:cNvPr id="84" name="円/楕円 83"/>
        <xdr:cNvSpPr/>
      </xdr:nvSpPr>
      <xdr:spPr>
        <a:xfrm>
          <a:off x="2857500" y="61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63136</xdr:rowOff>
    </xdr:from>
    <xdr:ext cx="534377" cy="259045"/>
    <xdr:sp macro="" textlink="">
      <xdr:nvSpPr>
        <xdr:cNvPr id="85" name="テキスト ボックス 84"/>
        <xdr:cNvSpPr txBox="1"/>
      </xdr:nvSpPr>
      <xdr:spPr>
        <a:xfrm>
          <a:off x="2641111" y="58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46990</xdr:rowOff>
    </xdr:from>
    <xdr:to>
      <xdr:col>3</xdr:col>
      <xdr:colOff>3175</xdr:colOff>
      <xdr:row>35</xdr:row>
      <xdr:rowOff>148590</xdr:rowOff>
    </xdr:to>
    <xdr:sp macro="" textlink="">
      <xdr:nvSpPr>
        <xdr:cNvPr id="86" name="円/楕円 85"/>
        <xdr:cNvSpPr/>
      </xdr:nvSpPr>
      <xdr:spPr>
        <a:xfrm>
          <a:off x="19685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165117</xdr:rowOff>
    </xdr:from>
    <xdr:ext cx="534377" cy="259045"/>
    <xdr:sp macro="" textlink="">
      <xdr:nvSpPr>
        <xdr:cNvPr id="87" name="テキスト ボックス 86"/>
        <xdr:cNvSpPr txBox="1"/>
      </xdr:nvSpPr>
      <xdr:spPr>
        <a:xfrm>
          <a:off x="1752111" y="582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81153</xdr:rowOff>
    </xdr:from>
    <xdr:to>
      <xdr:col>1</xdr:col>
      <xdr:colOff>485775</xdr:colOff>
      <xdr:row>35</xdr:row>
      <xdr:rowOff>11303</xdr:rowOff>
    </xdr:to>
    <xdr:sp macro="" textlink="">
      <xdr:nvSpPr>
        <xdr:cNvPr id="88" name="円/楕円 87"/>
        <xdr:cNvSpPr/>
      </xdr:nvSpPr>
      <xdr:spPr>
        <a:xfrm>
          <a:off x="1079500" y="59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27830</xdr:rowOff>
    </xdr:from>
    <xdr:ext cx="534377" cy="259045"/>
    <xdr:sp macro="" textlink="">
      <xdr:nvSpPr>
        <xdr:cNvPr id="89" name="テキスト ボックス 88"/>
        <xdr:cNvSpPr txBox="1"/>
      </xdr:nvSpPr>
      <xdr:spPr>
        <a:xfrm>
          <a:off x="863111" y="568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6576</xdr:rowOff>
    </xdr:from>
    <xdr:to>
      <xdr:col>6</xdr:col>
      <xdr:colOff>511175</xdr:colOff>
      <xdr:row>58</xdr:row>
      <xdr:rowOff>42323</xdr:rowOff>
    </xdr:to>
    <xdr:cxnSp macro="">
      <xdr:nvCxnSpPr>
        <xdr:cNvPr id="120" name="直線コネクタ 119"/>
        <xdr:cNvCxnSpPr/>
      </xdr:nvCxnSpPr>
      <xdr:spPr>
        <a:xfrm flipV="1">
          <a:off x="3797300" y="9950676"/>
          <a:ext cx="838200" cy="3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10972</xdr:rowOff>
    </xdr:from>
    <xdr:to>
      <xdr:col>5</xdr:col>
      <xdr:colOff>358775</xdr:colOff>
      <xdr:row>58</xdr:row>
      <xdr:rowOff>42323</xdr:rowOff>
    </xdr:to>
    <xdr:cxnSp macro="">
      <xdr:nvCxnSpPr>
        <xdr:cNvPr id="123" name="直線コネクタ 122"/>
        <xdr:cNvCxnSpPr/>
      </xdr:nvCxnSpPr>
      <xdr:spPr>
        <a:xfrm>
          <a:off x="2908300" y="9955072"/>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5058</xdr:rowOff>
    </xdr:from>
    <xdr:to>
      <xdr:col>4</xdr:col>
      <xdr:colOff>155575</xdr:colOff>
      <xdr:row>58</xdr:row>
      <xdr:rowOff>10972</xdr:rowOff>
    </xdr:to>
    <xdr:cxnSp macro="">
      <xdr:nvCxnSpPr>
        <xdr:cNvPr id="126" name="直線コネクタ 125"/>
        <xdr:cNvCxnSpPr/>
      </xdr:nvCxnSpPr>
      <xdr:spPr>
        <a:xfrm>
          <a:off x="2019300" y="9949158"/>
          <a:ext cx="8890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5058</xdr:rowOff>
    </xdr:from>
    <xdr:to>
      <xdr:col>2</xdr:col>
      <xdr:colOff>638175</xdr:colOff>
      <xdr:row>58</xdr:row>
      <xdr:rowOff>62668</xdr:rowOff>
    </xdr:to>
    <xdr:cxnSp macro="">
      <xdr:nvCxnSpPr>
        <xdr:cNvPr id="129" name="直線コネクタ 128"/>
        <xdr:cNvCxnSpPr/>
      </xdr:nvCxnSpPr>
      <xdr:spPr>
        <a:xfrm flipV="1">
          <a:off x="1130300" y="9949158"/>
          <a:ext cx="889000" cy="5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127226</xdr:rowOff>
    </xdr:from>
    <xdr:to>
      <xdr:col>6</xdr:col>
      <xdr:colOff>561975</xdr:colOff>
      <xdr:row>58</xdr:row>
      <xdr:rowOff>57376</xdr:rowOff>
    </xdr:to>
    <xdr:sp macro="" textlink="">
      <xdr:nvSpPr>
        <xdr:cNvPr id="139" name="円/楕円 138"/>
        <xdr:cNvSpPr/>
      </xdr:nvSpPr>
      <xdr:spPr>
        <a:xfrm>
          <a:off x="4584700" y="98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42153</xdr:rowOff>
    </xdr:from>
    <xdr:ext cx="534377" cy="259045"/>
    <xdr:sp macro="" textlink="">
      <xdr:nvSpPr>
        <xdr:cNvPr id="140" name="総務費該当値テキスト"/>
        <xdr:cNvSpPr txBox="1"/>
      </xdr:nvSpPr>
      <xdr:spPr>
        <a:xfrm>
          <a:off x="4686300" y="981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162973</xdr:rowOff>
    </xdr:from>
    <xdr:to>
      <xdr:col>5</xdr:col>
      <xdr:colOff>409575</xdr:colOff>
      <xdr:row>58</xdr:row>
      <xdr:rowOff>93123</xdr:rowOff>
    </xdr:to>
    <xdr:sp macro="" textlink="">
      <xdr:nvSpPr>
        <xdr:cNvPr id="141" name="円/楕円 140"/>
        <xdr:cNvSpPr/>
      </xdr:nvSpPr>
      <xdr:spPr>
        <a:xfrm>
          <a:off x="3746500" y="99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84250</xdr:rowOff>
    </xdr:from>
    <xdr:ext cx="534377" cy="259045"/>
    <xdr:sp macro="" textlink="">
      <xdr:nvSpPr>
        <xdr:cNvPr id="142" name="テキスト ボックス 141"/>
        <xdr:cNvSpPr txBox="1"/>
      </xdr:nvSpPr>
      <xdr:spPr>
        <a:xfrm>
          <a:off x="3530111" y="1002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131622</xdr:rowOff>
    </xdr:from>
    <xdr:to>
      <xdr:col>4</xdr:col>
      <xdr:colOff>206375</xdr:colOff>
      <xdr:row>58</xdr:row>
      <xdr:rowOff>61772</xdr:rowOff>
    </xdr:to>
    <xdr:sp macro="" textlink="">
      <xdr:nvSpPr>
        <xdr:cNvPr id="143" name="円/楕円 142"/>
        <xdr:cNvSpPr/>
      </xdr:nvSpPr>
      <xdr:spPr>
        <a:xfrm>
          <a:off x="2857500" y="99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52899</xdr:rowOff>
    </xdr:from>
    <xdr:ext cx="534377" cy="259045"/>
    <xdr:sp macro="" textlink="">
      <xdr:nvSpPr>
        <xdr:cNvPr id="144" name="テキスト ボックス 143"/>
        <xdr:cNvSpPr txBox="1"/>
      </xdr:nvSpPr>
      <xdr:spPr>
        <a:xfrm>
          <a:off x="2641111" y="99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79,418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125708</xdr:rowOff>
    </xdr:from>
    <xdr:to>
      <xdr:col>3</xdr:col>
      <xdr:colOff>3175</xdr:colOff>
      <xdr:row>58</xdr:row>
      <xdr:rowOff>55858</xdr:rowOff>
    </xdr:to>
    <xdr:sp macro="" textlink="">
      <xdr:nvSpPr>
        <xdr:cNvPr id="145" name="円/楕円 144"/>
        <xdr:cNvSpPr/>
      </xdr:nvSpPr>
      <xdr:spPr>
        <a:xfrm>
          <a:off x="1968500" y="989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46985</xdr:rowOff>
    </xdr:from>
    <xdr:ext cx="534377" cy="259045"/>
    <xdr:sp macro="" textlink="">
      <xdr:nvSpPr>
        <xdr:cNvPr id="146" name="テキスト ボックス 145"/>
        <xdr:cNvSpPr txBox="1"/>
      </xdr:nvSpPr>
      <xdr:spPr>
        <a:xfrm>
          <a:off x="1752111" y="999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11868</xdr:rowOff>
    </xdr:from>
    <xdr:to>
      <xdr:col>1</xdr:col>
      <xdr:colOff>485775</xdr:colOff>
      <xdr:row>58</xdr:row>
      <xdr:rowOff>113468</xdr:rowOff>
    </xdr:to>
    <xdr:sp macro="" textlink="">
      <xdr:nvSpPr>
        <xdr:cNvPr id="147" name="円/楕円 146"/>
        <xdr:cNvSpPr/>
      </xdr:nvSpPr>
      <xdr:spPr>
        <a:xfrm>
          <a:off x="1079500" y="99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104595</xdr:rowOff>
    </xdr:from>
    <xdr:ext cx="534377" cy="259045"/>
    <xdr:sp macro="" textlink="">
      <xdr:nvSpPr>
        <xdr:cNvPr id="148" name="テキスト ボックス 147"/>
        <xdr:cNvSpPr txBox="1"/>
      </xdr:nvSpPr>
      <xdr:spPr>
        <a:xfrm>
          <a:off x="863111" y="1004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81014</xdr:rowOff>
    </xdr:from>
    <xdr:to>
      <xdr:col>6</xdr:col>
      <xdr:colOff>511175</xdr:colOff>
      <xdr:row>78</xdr:row>
      <xdr:rowOff>85531</xdr:rowOff>
    </xdr:to>
    <xdr:cxnSp macro="">
      <xdr:nvCxnSpPr>
        <xdr:cNvPr id="176" name="直線コネクタ 175"/>
        <xdr:cNvCxnSpPr/>
      </xdr:nvCxnSpPr>
      <xdr:spPr>
        <a:xfrm flipV="1">
          <a:off x="3797300" y="13454114"/>
          <a:ext cx="8382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85531</xdr:rowOff>
    </xdr:from>
    <xdr:to>
      <xdr:col>5</xdr:col>
      <xdr:colOff>358775</xdr:colOff>
      <xdr:row>78</xdr:row>
      <xdr:rowOff>97684</xdr:rowOff>
    </xdr:to>
    <xdr:cxnSp macro="">
      <xdr:nvCxnSpPr>
        <xdr:cNvPr id="179" name="直線コネクタ 178"/>
        <xdr:cNvCxnSpPr/>
      </xdr:nvCxnSpPr>
      <xdr:spPr>
        <a:xfrm flipV="1">
          <a:off x="2908300" y="13458631"/>
          <a:ext cx="8890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67613</xdr:rowOff>
    </xdr:from>
    <xdr:to>
      <xdr:col>5</xdr:col>
      <xdr:colOff>409575</xdr:colOff>
      <xdr:row>76</xdr:row>
      <xdr:rowOff>169213</xdr:rowOff>
    </xdr:to>
    <xdr:sp macro="" textlink="">
      <xdr:nvSpPr>
        <xdr:cNvPr id="180" name="フローチャート : 判断 179"/>
        <xdr:cNvSpPr/>
      </xdr:nvSpPr>
      <xdr:spPr>
        <a:xfrm>
          <a:off x="3746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14290</xdr:rowOff>
    </xdr:from>
    <xdr:ext cx="599010" cy="259045"/>
    <xdr:sp macro="" textlink="">
      <xdr:nvSpPr>
        <xdr:cNvPr id="181" name="テキスト ボックス 180"/>
        <xdr:cNvSpPr txBox="1"/>
      </xdr:nvSpPr>
      <xdr:spPr>
        <a:xfrm>
          <a:off x="3497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97684</xdr:rowOff>
    </xdr:from>
    <xdr:to>
      <xdr:col>4</xdr:col>
      <xdr:colOff>155575</xdr:colOff>
      <xdr:row>78</xdr:row>
      <xdr:rowOff>113119</xdr:rowOff>
    </xdr:to>
    <xdr:cxnSp macro="">
      <xdr:nvCxnSpPr>
        <xdr:cNvPr id="182" name="直線コネクタ 181"/>
        <xdr:cNvCxnSpPr/>
      </xdr:nvCxnSpPr>
      <xdr:spPr>
        <a:xfrm flipV="1">
          <a:off x="2019300" y="13470784"/>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1310</xdr:rowOff>
    </xdr:from>
    <xdr:to>
      <xdr:col>4</xdr:col>
      <xdr:colOff>206375</xdr:colOff>
      <xdr:row>77</xdr:row>
      <xdr:rowOff>102910</xdr:rowOff>
    </xdr:to>
    <xdr:sp macro="" textlink="">
      <xdr:nvSpPr>
        <xdr:cNvPr id="183" name="フローチャート : 判断 182"/>
        <xdr:cNvSpPr/>
      </xdr:nvSpPr>
      <xdr:spPr>
        <a:xfrm>
          <a:off x="2857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119437</xdr:rowOff>
    </xdr:from>
    <xdr:ext cx="599010" cy="259045"/>
    <xdr:sp macro="" textlink="">
      <xdr:nvSpPr>
        <xdr:cNvPr id="184" name="テキスト ボックス 183"/>
        <xdr:cNvSpPr txBox="1"/>
      </xdr:nvSpPr>
      <xdr:spPr>
        <a:xfrm>
          <a:off x="2608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84114</xdr:rowOff>
    </xdr:from>
    <xdr:to>
      <xdr:col>2</xdr:col>
      <xdr:colOff>638175</xdr:colOff>
      <xdr:row>78</xdr:row>
      <xdr:rowOff>113119</xdr:rowOff>
    </xdr:to>
    <xdr:cxnSp macro="">
      <xdr:nvCxnSpPr>
        <xdr:cNvPr id="185" name="直線コネクタ 184"/>
        <xdr:cNvCxnSpPr/>
      </xdr:nvCxnSpPr>
      <xdr:spPr>
        <a:xfrm>
          <a:off x="1130300" y="13457214"/>
          <a:ext cx="889000" cy="2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10948</xdr:rowOff>
    </xdr:from>
    <xdr:to>
      <xdr:col>3</xdr:col>
      <xdr:colOff>3175</xdr:colOff>
      <xdr:row>77</xdr:row>
      <xdr:rowOff>112548</xdr:rowOff>
    </xdr:to>
    <xdr:sp macro="" textlink="">
      <xdr:nvSpPr>
        <xdr:cNvPr id="186" name="フローチャート : 判断 185"/>
        <xdr:cNvSpPr/>
      </xdr:nvSpPr>
      <xdr:spPr>
        <a:xfrm>
          <a:off x="1968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129075</xdr:rowOff>
    </xdr:from>
    <xdr:ext cx="599010" cy="259045"/>
    <xdr:sp macro="" textlink="">
      <xdr:nvSpPr>
        <xdr:cNvPr id="187" name="テキスト ボックス 186"/>
        <xdr:cNvSpPr txBox="1"/>
      </xdr:nvSpPr>
      <xdr:spPr>
        <a:xfrm>
          <a:off x="1719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15089</xdr:rowOff>
    </xdr:from>
    <xdr:to>
      <xdr:col>1</xdr:col>
      <xdr:colOff>485775</xdr:colOff>
      <xdr:row>77</xdr:row>
      <xdr:rowOff>116689</xdr:rowOff>
    </xdr:to>
    <xdr:sp macro="" textlink="">
      <xdr:nvSpPr>
        <xdr:cNvPr id="188" name="フローチャート : 判断 187"/>
        <xdr:cNvSpPr/>
      </xdr:nvSpPr>
      <xdr:spPr>
        <a:xfrm>
          <a:off x="1079500" y="132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133216</xdr:rowOff>
    </xdr:from>
    <xdr:ext cx="599010" cy="259045"/>
    <xdr:sp macro="" textlink="">
      <xdr:nvSpPr>
        <xdr:cNvPr id="189" name="テキスト ボックス 188"/>
        <xdr:cNvSpPr txBox="1"/>
      </xdr:nvSpPr>
      <xdr:spPr>
        <a:xfrm>
          <a:off x="830794" y="1299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30214</xdr:rowOff>
    </xdr:from>
    <xdr:to>
      <xdr:col>6</xdr:col>
      <xdr:colOff>561975</xdr:colOff>
      <xdr:row>78</xdr:row>
      <xdr:rowOff>131814</xdr:rowOff>
    </xdr:to>
    <xdr:sp macro="" textlink="">
      <xdr:nvSpPr>
        <xdr:cNvPr id="195" name="円/楕円 194"/>
        <xdr:cNvSpPr/>
      </xdr:nvSpPr>
      <xdr:spPr>
        <a:xfrm>
          <a:off x="4584700" y="134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116591</xdr:rowOff>
    </xdr:from>
    <xdr:ext cx="599010" cy="259045"/>
    <xdr:sp macro="" textlink="">
      <xdr:nvSpPr>
        <xdr:cNvPr id="196" name="民生費該当値テキスト"/>
        <xdr:cNvSpPr txBox="1"/>
      </xdr:nvSpPr>
      <xdr:spPr>
        <a:xfrm>
          <a:off x="4686300" y="1331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34731</xdr:rowOff>
    </xdr:from>
    <xdr:to>
      <xdr:col>5</xdr:col>
      <xdr:colOff>409575</xdr:colOff>
      <xdr:row>78</xdr:row>
      <xdr:rowOff>136331</xdr:rowOff>
    </xdr:to>
    <xdr:sp macro="" textlink="">
      <xdr:nvSpPr>
        <xdr:cNvPr id="197" name="円/楕円 196"/>
        <xdr:cNvSpPr/>
      </xdr:nvSpPr>
      <xdr:spPr>
        <a:xfrm>
          <a:off x="3746500" y="1340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127458</xdr:rowOff>
    </xdr:from>
    <xdr:ext cx="599010" cy="259045"/>
    <xdr:sp macro="" textlink="">
      <xdr:nvSpPr>
        <xdr:cNvPr id="198" name="テキスト ボックス 197"/>
        <xdr:cNvSpPr txBox="1"/>
      </xdr:nvSpPr>
      <xdr:spPr>
        <a:xfrm>
          <a:off x="3497794" y="1350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46884</xdr:rowOff>
    </xdr:from>
    <xdr:to>
      <xdr:col>4</xdr:col>
      <xdr:colOff>206375</xdr:colOff>
      <xdr:row>78</xdr:row>
      <xdr:rowOff>148484</xdr:rowOff>
    </xdr:to>
    <xdr:sp macro="" textlink="">
      <xdr:nvSpPr>
        <xdr:cNvPr id="199" name="円/楕円 198"/>
        <xdr:cNvSpPr/>
      </xdr:nvSpPr>
      <xdr:spPr>
        <a:xfrm>
          <a:off x="2857500" y="134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139611</xdr:rowOff>
    </xdr:from>
    <xdr:ext cx="599010" cy="259045"/>
    <xdr:sp macro="" textlink="">
      <xdr:nvSpPr>
        <xdr:cNvPr id="200" name="テキスト ボックス 199"/>
        <xdr:cNvSpPr txBox="1"/>
      </xdr:nvSpPr>
      <xdr:spPr>
        <a:xfrm>
          <a:off x="2608794" y="1351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62319</xdr:rowOff>
    </xdr:from>
    <xdr:to>
      <xdr:col>3</xdr:col>
      <xdr:colOff>3175</xdr:colOff>
      <xdr:row>78</xdr:row>
      <xdr:rowOff>163919</xdr:rowOff>
    </xdr:to>
    <xdr:sp macro="" textlink="">
      <xdr:nvSpPr>
        <xdr:cNvPr id="201" name="円/楕円 200"/>
        <xdr:cNvSpPr/>
      </xdr:nvSpPr>
      <xdr:spPr>
        <a:xfrm>
          <a:off x="1968500" y="134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155046</xdr:rowOff>
    </xdr:from>
    <xdr:ext cx="599010" cy="259045"/>
    <xdr:sp macro="" textlink="">
      <xdr:nvSpPr>
        <xdr:cNvPr id="202" name="テキスト ボックス 201"/>
        <xdr:cNvSpPr txBox="1"/>
      </xdr:nvSpPr>
      <xdr:spPr>
        <a:xfrm>
          <a:off x="1719794" y="1352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33314</xdr:rowOff>
    </xdr:from>
    <xdr:to>
      <xdr:col>1</xdr:col>
      <xdr:colOff>485775</xdr:colOff>
      <xdr:row>78</xdr:row>
      <xdr:rowOff>134914</xdr:rowOff>
    </xdr:to>
    <xdr:sp macro="" textlink="">
      <xdr:nvSpPr>
        <xdr:cNvPr id="203" name="円/楕円 202"/>
        <xdr:cNvSpPr/>
      </xdr:nvSpPr>
      <xdr:spPr>
        <a:xfrm>
          <a:off x="1079500" y="134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126041</xdr:rowOff>
    </xdr:from>
    <xdr:ext cx="599010" cy="259045"/>
    <xdr:sp macro="" textlink="">
      <xdr:nvSpPr>
        <xdr:cNvPr id="204" name="テキスト ボックス 203"/>
        <xdr:cNvSpPr txBox="1"/>
      </xdr:nvSpPr>
      <xdr:spPr>
        <a:xfrm>
          <a:off x="830794" y="134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91413</xdr:rowOff>
    </xdr:from>
    <xdr:to>
      <xdr:col>6</xdr:col>
      <xdr:colOff>511175</xdr:colOff>
      <xdr:row>98</xdr:row>
      <xdr:rowOff>96038</xdr:rowOff>
    </xdr:to>
    <xdr:cxnSp macro="">
      <xdr:nvCxnSpPr>
        <xdr:cNvPr id="235" name="直線コネクタ 234"/>
        <xdr:cNvCxnSpPr/>
      </xdr:nvCxnSpPr>
      <xdr:spPr>
        <a:xfrm flipV="1">
          <a:off x="3797300" y="16893513"/>
          <a:ext cx="8382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96038</xdr:rowOff>
    </xdr:from>
    <xdr:to>
      <xdr:col>5</xdr:col>
      <xdr:colOff>358775</xdr:colOff>
      <xdr:row>98</xdr:row>
      <xdr:rowOff>98532</xdr:rowOff>
    </xdr:to>
    <xdr:cxnSp macro="">
      <xdr:nvCxnSpPr>
        <xdr:cNvPr id="238" name="直線コネクタ 237"/>
        <xdr:cNvCxnSpPr/>
      </xdr:nvCxnSpPr>
      <xdr:spPr>
        <a:xfrm flipV="1">
          <a:off x="2908300" y="16898138"/>
          <a:ext cx="889000" cy="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46439</xdr:rowOff>
    </xdr:from>
    <xdr:to>
      <xdr:col>5</xdr:col>
      <xdr:colOff>409575</xdr:colOff>
      <xdr:row>97</xdr:row>
      <xdr:rowOff>148039</xdr:rowOff>
    </xdr:to>
    <xdr:sp macro="" textlink="">
      <xdr:nvSpPr>
        <xdr:cNvPr id="239" name="フローチャート : 判断 238"/>
        <xdr:cNvSpPr/>
      </xdr:nvSpPr>
      <xdr:spPr>
        <a:xfrm>
          <a:off x="3746500" y="166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164566</xdr:rowOff>
    </xdr:from>
    <xdr:ext cx="534377" cy="259045"/>
    <xdr:sp macro="" textlink="">
      <xdr:nvSpPr>
        <xdr:cNvPr id="240" name="テキスト ボックス 239"/>
        <xdr:cNvSpPr txBox="1"/>
      </xdr:nvSpPr>
      <xdr:spPr>
        <a:xfrm>
          <a:off x="3530111" y="164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98532</xdr:rowOff>
    </xdr:from>
    <xdr:to>
      <xdr:col>4</xdr:col>
      <xdr:colOff>155575</xdr:colOff>
      <xdr:row>98</xdr:row>
      <xdr:rowOff>100217</xdr:rowOff>
    </xdr:to>
    <xdr:cxnSp macro="">
      <xdr:nvCxnSpPr>
        <xdr:cNvPr id="241" name="直線コネクタ 240"/>
        <xdr:cNvCxnSpPr/>
      </xdr:nvCxnSpPr>
      <xdr:spPr>
        <a:xfrm flipV="1">
          <a:off x="2019300" y="16900632"/>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71631</xdr:rowOff>
    </xdr:from>
    <xdr:to>
      <xdr:col>4</xdr:col>
      <xdr:colOff>206375</xdr:colOff>
      <xdr:row>98</xdr:row>
      <xdr:rowOff>1781</xdr:rowOff>
    </xdr:to>
    <xdr:sp macro="" textlink="">
      <xdr:nvSpPr>
        <xdr:cNvPr id="242" name="フローチャート : 判断 241"/>
        <xdr:cNvSpPr/>
      </xdr:nvSpPr>
      <xdr:spPr>
        <a:xfrm>
          <a:off x="2857500" y="167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18308</xdr:rowOff>
    </xdr:from>
    <xdr:ext cx="534377" cy="259045"/>
    <xdr:sp macro="" textlink="">
      <xdr:nvSpPr>
        <xdr:cNvPr id="243" name="テキスト ボックス 242"/>
        <xdr:cNvSpPr txBox="1"/>
      </xdr:nvSpPr>
      <xdr:spPr>
        <a:xfrm>
          <a:off x="2641111" y="1647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83849</xdr:rowOff>
    </xdr:from>
    <xdr:to>
      <xdr:col>2</xdr:col>
      <xdr:colOff>638175</xdr:colOff>
      <xdr:row>98</xdr:row>
      <xdr:rowOff>100217</xdr:rowOff>
    </xdr:to>
    <xdr:cxnSp macro="">
      <xdr:nvCxnSpPr>
        <xdr:cNvPr id="244" name="直線コネクタ 243"/>
        <xdr:cNvCxnSpPr/>
      </xdr:nvCxnSpPr>
      <xdr:spPr>
        <a:xfrm>
          <a:off x="1130300" y="16885949"/>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83283</xdr:rowOff>
    </xdr:from>
    <xdr:to>
      <xdr:col>3</xdr:col>
      <xdr:colOff>3175</xdr:colOff>
      <xdr:row>98</xdr:row>
      <xdr:rowOff>13433</xdr:rowOff>
    </xdr:to>
    <xdr:sp macro="" textlink="">
      <xdr:nvSpPr>
        <xdr:cNvPr id="245" name="フローチャート : 判断 244"/>
        <xdr:cNvSpPr/>
      </xdr:nvSpPr>
      <xdr:spPr>
        <a:xfrm>
          <a:off x="1968500" y="1671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29960</xdr:rowOff>
    </xdr:from>
    <xdr:ext cx="534377" cy="259045"/>
    <xdr:sp macro="" textlink="">
      <xdr:nvSpPr>
        <xdr:cNvPr id="246" name="テキスト ボックス 245"/>
        <xdr:cNvSpPr txBox="1"/>
      </xdr:nvSpPr>
      <xdr:spPr>
        <a:xfrm>
          <a:off x="1752111" y="164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71011</xdr:rowOff>
    </xdr:from>
    <xdr:to>
      <xdr:col>1</xdr:col>
      <xdr:colOff>485775</xdr:colOff>
      <xdr:row>98</xdr:row>
      <xdr:rowOff>1161</xdr:rowOff>
    </xdr:to>
    <xdr:sp macro="" textlink="">
      <xdr:nvSpPr>
        <xdr:cNvPr id="247" name="フローチャート : 判断 246"/>
        <xdr:cNvSpPr/>
      </xdr:nvSpPr>
      <xdr:spPr>
        <a:xfrm>
          <a:off x="1079500" y="16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17688</xdr:rowOff>
    </xdr:from>
    <xdr:ext cx="534377" cy="259045"/>
    <xdr:sp macro="" textlink="">
      <xdr:nvSpPr>
        <xdr:cNvPr id="248" name="テキスト ボックス 247"/>
        <xdr:cNvSpPr txBox="1"/>
      </xdr:nvSpPr>
      <xdr:spPr>
        <a:xfrm>
          <a:off x="863111" y="164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40613</xdr:rowOff>
    </xdr:from>
    <xdr:to>
      <xdr:col>6</xdr:col>
      <xdr:colOff>561975</xdr:colOff>
      <xdr:row>98</xdr:row>
      <xdr:rowOff>142213</xdr:rowOff>
    </xdr:to>
    <xdr:sp macro="" textlink="">
      <xdr:nvSpPr>
        <xdr:cNvPr id="254" name="円/楕円 253"/>
        <xdr:cNvSpPr/>
      </xdr:nvSpPr>
      <xdr:spPr>
        <a:xfrm>
          <a:off x="4584700" y="168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126990</xdr:rowOff>
    </xdr:from>
    <xdr:ext cx="534377" cy="259045"/>
    <xdr:sp macro="" textlink="">
      <xdr:nvSpPr>
        <xdr:cNvPr id="255" name="衛生費該当値テキスト"/>
        <xdr:cNvSpPr txBox="1"/>
      </xdr:nvSpPr>
      <xdr:spPr>
        <a:xfrm>
          <a:off x="4686300" y="167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27,393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45238</xdr:rowOff>
    </xdr:from>
    <xdr:to>
      <xdr:col>5</xdr:col>
      <xdr:colOff>409575</xdr:colOff>
      <xdr:row>98</xdr:row>
      <xdr:rowOff>146838</xdr:rowOff>
    </xdr:to>
    <xdr:sp macro="" textlink="">
      <xdr:nvSpPr>
        <xdr:cNvPr id="256" name="円/楕円 255"/>
        <xdr:cNvSpPr/>
      </xdr:nvSpPr>
      <xdr:spPr>
        <a:xfrm>
          <a:off x="3746500" y="168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137965</xdr:rowOff>
    </xdr:from>
    <xdr:ext cx="534377" cy="259045"/>
    <xdr:sp macro="" textlink="">
      <xdr:nvSpPr>
        <xdr:cNvPr id="257" name="テキスト ボックス 256"/>
        <xdr:cNvSpPr txBox="1"/>
      </xdr:nvSpPr>
      <xdr:spPr>
        <a:xfrm>
          <a:off x="3530111" y="1694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47732</xdr:rowOff>
    </xdr:from>
    <xdr:to>
      <xdr:col>4</xdr:col>
      <xdr:colOff>206375</xdr:colOff>
      <xdr:row>98</xdr:row>
      <xdr:rowOff>149332</xdr:rowOff>
    </xdr:to>
    <xdr:sp macro="" textlink="">
      <xdr:nvSpPr>
        <xdr:cNvPr id="258" name="円/楕円 257"/>
        <xdr:cNvSpPr/>
      </xdr:nvSpPr>
      <xdr:spPr>
        <a:xfrm>
          <a:off x="2857500" y="1684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140459</xdr:rowOff>
    </xdr:from>
    <xdr:ext cx="534377" cy="259045"/>
    <xdr:sp macro="" textlink="">
      <xdr:nvSpPr>
        <xdr:cNvPr id="259" name="テキスト ボックス 258"/>
        <xdr:cNvSpPr txBox="1"/>
      </xdr:nvSpPr>
      <xdr:spPr>
        <a:xfrm>
          <a:off x="2641111" y="1694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49417</xdr:rowOff>
    </xdr:from>
    <xdr:to>
      <xdr:col>3</xdr:col>
      <xdr:colOff>3175</xdr:colOff>
      <xdr:row>98</xdr:row>
      <xdr:rowOff>151017</xdr:rowOff>
    </xdr:to>
    <xdr:sp macro="" textlink="">
      <xdr:nvSpPr>
        <xdr:cNvPr id="260" name="円/楕円 259"/>
        <xdr:cNvSpPr/>
      </xdr:nvSpPr>
      <xdr:spPr>
        <a:xfrm>
          <a:off x="1968500" y="168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142144</xdr:rowOff>
    </xdr:from>
    <xdr:ext cx="534377" cy="259045"/>
    <xdr:sp macro="" textlink="">
      <xdr:nvSpPr>
        <xdr:cNvPr id="261" name="テキスト ボックス 260"/>
        <xdr:cNvSpPr txBox="1"/>
      </xdr:nvSpPr>
      <xdr:spPr>
        <a:xfrm>
          <a:off x="1752111" y="1694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33049</xdr:rowOff>
    </xdr:from>
    <xdr:to>
      <xdr:col>1</xdr:col>
      <xdr:colOff>485775</xdr:colOff>
      <xdr:row>98</xdr:row>
      <xdr:rowOff>134649</xdr:rowOff>
    </xdr:to>
    <xdr:sp macro="" textlink="">
      <xdr:nvSpPr>
        <xdr:cNvPr id="262" name="円/楕円 261"/>
        <xdr:cNvSpPr/>
      </xdr:nvSpPr>
      <xdr:spPr>
        <a:xfrm>
          <a:off x="1079500" y="168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125776</xdr:rowOff>
    </xdr:from>
    <xdr:ext cx="534377" cy="259045"/>
    <xdr:sp macro="" textlink="">
      <xdr:nvSpPr>
        <xdr:cNvPr id="263" name="テキスト ボックス 262"/>
        <xdr:cNvSpPr txBox="1"/>
      </xdr:nvSpPr>
      <xdr:spPr>
        <a:xfrm>
          <a:off x="863111" y="169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100102</xdr:rowOff>
    </xdr:from>
    <xdr:to>
      <xdr:col>14</xdr:col>
      <xdr:colOff>79375</xdr:colOff>
      <xdr:row>39</xdr:row>
      <xdr:rowOff>30252</xdr:rowOff>
    </xdr:to>
    <xdr:sp macro="" textlink="">
      <xdr:nvSpPr>
        <xdr:cNvPr id="296" name="フローチャート : 判断 295"/>
        <xdr:cNvSpPr/>
      </xdr:nvSpPr>
      <xdr:spPr>
        <a:xfrm>
          <a:off x="9588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46778</xdr:rowOff>
    </xdr:from>
    <xdr:ext cx="378565" cy="259045"/>
    <xdr:sp macro="" textlink="">
      <xdr:nvSpPr>
        <xdr:cNvPr id="297" name="テキスト ボックス 296"/>
        <xdr:cNvSpPr txBox="1"/>
      </xdr:nvSpPr>
      <xdr:spPr>
        <a:xfrm>
          <a:off x="9450017" y="63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114249</xdr:rowOff>
    </xdr:from>
    <xdr:to>
      <xdr:col>12</xdr:col>
      <xdr:colOff>511175</xdr:colOff>
      <xdr:row>39</xdr:row>
      <xdr:rowOff>44450</xdr:rowOff>
    </xdr:to>
    <xdr:cxnSp macro="">
      <xdr:nvCxnSpPr>
        <xdr:cNvPr id="298" name="直線コネクタ 297"/>
        <xdr:cNvCxnSpPr/>
      </xdr:nvCxnSpPr>
      <xdr:spPr>
        <a:xfrm>
          <a:off x="7861300" y="6629349"/>
          <a:ext cx="889000" cy="1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47981</xdr:rowOff>
    </xdr:from>
    <xdr:to>
      <xdr:col>12</xdr:col>
      <xdr:colOff>561975</xdr:colOff>
      <xdr:row>38</xdr:row>
      <xdr:rowOff>149581</xdr:rowOff>
    </xdr:to>
    <xdr:sp macro="" textlink="">
      <xdr:nvSpPr>
        <xdr:cNvPr id="299" name="フローチャート : 判断 298"/>
        <xdr:cNvSpPr/>
      </xdr:nvSpPr>
      <xdr:spPr>
        <a:xfrm>
          <a:off x="8699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166108</xdr:rowOff>
    </xdr:from>
    <xdr:ext cx="469744" cy="259045"/>
    <xdr:sp macro="" textlink="">
      <xdr:nvSpPr>
        <xdr:cNvPr id="300" name="テキスト ボックス 299"/>
        <xdr:cNvSpPr txBox="1"/>
      </xdr:nvSpPr>
      <xdr:spPr>
        <a:xfrm>
          <a:off x="8515427" y="63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98933</xdr:rowOff>
    </xdr:from>
    <xdr:to>
      <xdr:col>11</xdr:col>
      <xdr:colOff>307975</xdr:colOff>
      <xdr:row>38</xdr:row>
      <xdr:rowOff>114249</xdr:rowOff>
    </xdr:to>
    <xdr:cxnSp macro="">
      <xdr:nvCxnSpPr>
        <xdr:cNvPr id="301" name="直線コネクタ 300"/>
        <xdr:cNvCxnSpPr/>
      </xdr:nvCxnSpPr>
      <xdr:spPr>
        <a:xfrm>
          <a:off x="6972300" y="6614033"/>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7214</xdr:rowOff>
    </xdr:from>
    <xdr:to>
      <xdr:col>11</xdr:col>
      <xdr:colOff>358775</xdr:colOff>
      <xdr:row>38</xdr:row>
      <xdr:rowOff>108814</xdr:rowOff>
    </xdr:to>
    <xdr:sp macro="" textlink="">
      <xdr:nvSpPr>
        <xdr:cNvPr id="302" name="フローチャート : 判断 301"/>
        <xdr:cNvSpPr/>
      </xdr:nvSpPr>
      <xdr:spPr>
        <a:xfrm>
          <a:off x="7810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125341</xdr:rowOff>
    </xdr:from>
    <xdr:ext cx="469744" cy="259045"/>
    <xdr:sp macro="" textlink="">
      <xdr:nvSpPr>
        <xdr:cNvPr id="303" name="テキスト ボックス 302"/>
        <xdr:cNvSpPr txBox="1"/>
      </xdr:nvSpPr>
      <xdr:spPr>
        <a:xfrm>
          <a:off x="7626427"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94158</xdr:rowOff>
    </xdr:from>
    <xdr:to>
      <xdr:col>10</xdr:col>
      <xdr:colOff>155575</xdr:colOff>
      <xdr:row>38</xdr:row>
      <xdr:rowOff>24308</xdr:rowOff>
    </xdr:to>
    <xdr:sp macro="" textlink="">
      <xdr:nvSpPr>
        <xdr:cNvPr id="304" name="フローチャート : 判断 303"/>
        <xdr:cNvSpPr/>
      </xdr:nvSpPr>
      <xdr:spPr>
        <a:xfrm>
          <a:off x="6921500" y="643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40835</xdr:rowOff>
    </xdr:from>
    <xdr:ext cx="469744" cy="259045"/>
    <xdr:sp macro="" textlink="">
      <xdr:nvSpPr>
        <xdr:cNvPr id="305" name="テキスト ボックス 304"/>
        <xdr:cNvSpPr txBox="1"/>
      </xdr:nvSpPr>
      <xdr:spPr>
        <a:xfrm>
          <a:off x="6737427" y="621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63449</xdr:rowOff>
    </xdr:from>
    <xdr:to>
      <xdr:col>11</xdr:col>
      <xdr:colOff>358775</xdr:colOff>
      <xdr:row>38</xdr:row>
      <xdr:rowOff>165049</xdr:rowOff>
    </xdr:to>
    <xdr:sp macro="" textlink="">
      <xdr:nvSpPr>
        <xdr:cNvPr id="317" name="円/楕円 316"/>
        <xdr:cNvSpPr/>
      </xdr:nvSpPr>
      <xdr:spPr>
        <a:xfrm>
          <a:off x="7810500" y="65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156176</xdr:rowOff>
    </xdr:from>
    <xdr:ext cx="469744" cy="259045"/>
    <xdr:sp macro="" textlink="">
      <xdr:nvSpPr>
        <xdr:cNvPr id="318" name="テキスト ボックス 317"/>
        <xdr:cNvSpPr txBox="1"/>
      </xdr:nvSpPr>
      <xdr:spPr>
        <a:xfrm>
          <a:off x="7626427" y="667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48133</xdr:rowOff>
    </xdr:from>
    <xdr:to>
      <xdr:col>10</xdr:col>
      <xdr:colOff>155575</xdr:colOff>
      <xdr:row>38</xdr:row>
      <xdr:rowOff>149733</xdr:rowOff>
    </xdr:to>
    <xdr:sp macro="" textlink="">
      <xdr:nvSpPr>
        <xdr:cNvPr id="319" name="円/楕円 318"/>
        <xdr:cNvSpPr/>
      </xdr:nvSpPr>
      <xdr:spPr>
        <a:xfrm>
          <a:off x="6921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140860</xdr:rowOff>
    </xdr:from>
    <xdr:ext cx="469744" cy="259045"/>
    <xdr:sp macro="" textlink="">
      <xdr:nvSpPr>
        <xdr:cNvPr id="320" name="テキスト ボックス 319"/>
        <xdr:cNvSpPr txBox="1"/>
      </xdr:nvSpPr>
      <xdr:spPr>
        <a:xfrm>
          <a:off x="6737427" y="66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22684</xdr:rowOff>
    </xdr:from>
    <xdr:to>
      <xdr:col>15</xdr:col>
      <xdr:colOff>180975</xdr:colOff>
      <xdr:row>58</xdr:row>
      <xdr:rowOff>27064</xdr:rowOff>
    </xdr:to>
    <xdr:cxnSp macro="">
      <xdr:nvCxnSpPr>
        <xdr:cNvPr id="347" name="直線コネクタ 346"/>
        <xdr:cNvCxnSpPr/>
      </xdr:nvCxnSpPr>
      <xdr:spPr>
        <a:xfrm>
          <a:off x="9639300" y="9966784"/>
          <a:ext cx="8382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22684</xdr:rowOff>
    </xdr:from>
    <xdr:to>
      <xdr:col>14</xdr:col>
      <xdr:colOff>28575</xdr:colOff>
      <xdr:row>58</xdr:row>
      <xdr:rowOff>31435</xdr:rowOff>
    </xdr:to>
    <xdr:cxnSp macro="">
      <xdr:nvCxnSpPr>
        <xdr:cNvPr id="350" name="直線コネクタ 349"/>
        <xdr:cNvCxnSpPr/>
      </xdr:nvCxnSpPr>
      <xdr:spPr>
        <a:xfrm flipV="1">
          <a:off x="8750300" y="9966784"/>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8734</xdr:rowOff>
    </xdr:from>
    <xdr:to>
      <xdr:col>14</xdr:col>
      <xdr:colOff>79375</xdr:colOff>
      <xdr:row>57</xdr:row>
      <xdr:rowOff>110334</xdr:rowOff>
    </xdr:to>
    <xdr:sp macro="" textlink="">
      <xdr:nvSpPr>
        <xdr:cNvPr id="351" name="フローチャート : 判断 350"/>
        <xdr:cNvSpPr/>
      </xdr:nvSpPr>
      <xdr:spPr>
        <a:xfrm>
          <a:off x="9588500" y="978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126861</xdr:rowOff>
    </xdr:from>
    <xdr:ext cx="534377" cy="259045"/>
    <xdr:sp macro="" textlink="">
      <xdr:nvSpPr>
        <xdr:cNvPr id="352" name="テキスト ボックス 351"/>
        <xdr:cNvSpPr txBox="1"/>
      </xdr:nvSpPr>
      <xdr:spPr>
        <a:xfrm>
          <a:off x="9372111" y="955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24239</xdr:rowOff>
    </xdr:from>
    <xdr:to>
      <xdr:col>12</xdr:col>
      <xdr:colOff>511175</xdr:colOff>
      <xdr:row>58</xdr:row>
      <xdr:rowOff>31435</xdr:rowOff>
    </xdr:to>
    <xdr:cxnSp macro="">
      <xdr:nvCxnSpPr>
        <xdr:cNvPr id="353" name="直線コネクタ 352"/>
        <xdr:cNvCxnSpPr/>
      </xdr:nvCxnSpPr>
      <xdr:spPr>
        <a:xfrm>
          <a:off x="7861300" y="9968339"/>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5196</xdr:rowOff>
    </xdr:from>
    <xdr:to>
      <xdr:col>12</xdr:col>
      <xdr:colOff>561975</xdr:colOff>
      <xdr:row>57</xdr:row>
      <xdr:rowOff>106796</xdr:rowOff>
    </xdr:to>
    <xdr:sp macro="" textlink="">
      <xdr:nvSpPr>
        <xdr:cNvPr id="354" name="フローチャート : 判断 353"/>
        <xdr:cNvSpPr/>
      </xdr:nvSpPr>
      <xdr:spPr>
        <a:xfrm>
          <a:off x="8699500" y="977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123323</xdr:rowOff>
    </xdr:from>
    <xdr:ext cx="534377" cy="259045"/>
    <xdr:sp macro="" textlink="">
      <xdr:nvSpPr>
        <xdr:cNvPr id="355" name="テキスト ボックス 354"/>
        <xdr:cNvSpPr txBox="1"/>
      </xdr:nvSpPr>
      <xdr:spPr>
        <a:xfrm>
          <a:off x="8483111" y="95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9691</xdr:rowOff>
    </xdr:from>
    <xdr:to>
      <xdr:col>11</xdr:col>
      <xdr:colOff>307975</xdr:colOff>
      <xdr:row>58</xdr:row>
      <xdr:rowOff>24239</xdr:rowOff>
    </xdr:to>
    <xdr:cxnSp macro="">
      <xdr:nvCxnSpPr>
        <xdr:cNvPr id="356" name="直線コネクタ 355"/>
        <xdr:cNvCxnSpPr/>
      </xdr:nvCxnSpPr>
      <xdr:spPr>
        <a:xfrm>
          <a:off x="6972300" y="9953791"/>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27068</xdr:rowOff>
    </xdr:from>
    <xdr:to>
      <xdr:col>11</xdr:col>
      <xdr:colOff>358775</xdr:colOff>
      <xdr:row>57</xdr:row>
      <xdr:rowOff>128668</xdr:rowOff>
    </xdr:to>
    <xdr:sp macro="" textlink="">
      <xdr:nvSpPr>
        <xdr:cNvPr id="357" name="フローチャート : 判断 356"/>
        <xdr:cNvSpPr/>
      </xdr:nvSpPr>
      <xdr:spPr>
        <a:xfrm>
          <a:off x="7810500" y="979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145195</xdr:rowOff>
    </xdr:from>
    <xdr:ext cx="534377" cy="259045"/>
    <xdr:sp macro="" textlink="">
      <xdr:nvSpPr>
        <xdr:cNvPr id="358" name="テキスト ボックス 357"/>
        <xdr:cNvSpPr txBox="1"/>
      </xdr:nvSpPr>
      <xdr:spPr>
        <a:xfrm>
          <a:off x="7594111" y="957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24216</xdr:rowOff>
    </xdr:from>
    <xdr:to>
      <xdr:col>10</xdr:col>
      <xdr:colOff>155575</xdr:colOff>
      <xdr:row>57</xdr:row>
      <xdr:rowOff>125816</xdr:rowOff>
    </xdr:to>
    <xdr:sp macro="" textlink="">
      <xdr:nvSpPr>
        <xdr:cNvPr id="359" name="フローチャート : 判断 358"/>
        <xdr:cNvSpPr/>
      </xdr:nvSpPr>
      <xdr:spPr>
        <a:xfrm>
          <a:off x="6921500" y="979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142343</xdr:rowOff>
    </xdr:from>
    <xdr:ext cx="534377" cy="259045"/>
    <xdr:sp macro="" textlink="">
      <xdr:nvSpPr>
        <xdr:cNvPr id="360" name="テキスト ボックス 359"/>
        <xdr:cNvSpPr txBox="1"/>
      </xdr:nvSpPr>
      <xdr:spPr>
        <a:xfrm>
          <a:off x="6705111" y="957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147714</xdr:rowOff>
    </xdr:from>
    <xdr:to>
      <xdr:col>15</xdr:col>
      <xdr:colOff>231775</xdr:colOff>
      <xdr:row>58</xdr:row>
      <xdr:rowOff>77864</xdr:rowOff>
    </xdr:to>
    <xdr:sp macro="" textlink="">
      <xdr:nvSpPr>
        <xdr:cNvPr id="366" name="円/楕円 365"/>
        <xdr:cNvSpPr/>
      </xdr:nvSpPr>
      <xdr:spPr>
        <a:xfrm>
          <a:off x="10426700" y="99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62641</xdr:rowOff>
    </xdr:from>
    <xdr:ext cx="534377" cy="259045"/>
    <xdr:sp macro="" textlink="">
      <xdr:nvSpPr>
        <xdr:cNvPr id="367" name="農林水産業費該当値テキスト"/>
        <xdr:cNvSpPr txBox="1"/>
      </xdr:nvSpPr>
      <xdr:spPr>
        <a:xfrm>
          <a:off x="10528300" y="98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143334</xdr:rowOff>
    </xdr:from>
    <xdr:to>
      <xdr:col>14</xdr:col>
      <xdr:colOff>79375</xdr:colOff>
      <xdr:row>58</xdr:row>
      <xdr:rowOff>73484</xdr:rowOff>
    </xdr:to>
    <xdr:sp macro="" textlink="">
      <xdr:nvSpPr>
        <xdr:cNvPr id="368" name="円/楕円 367"/>
        <xdr:cNvSpPr/>
      </xdr:nvSpPr>
      <xdr:spPr>
        <a:xfrm>
          <a:off x="9588500" y="99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64611</xdr:rowOff>
    </xdr:from>
    <xdr:ext cx="534377" cy="259045"/>
    <xdr:sp macro="" textlink="">
      <xdr:nvSpPr>
        <xdr:cNvPr id="369" name="テキスト ボックス 368"/>
        <xdr:cNvSpPr txBox="1"/>
      </xdr:nvSpPr>
      <xdr:spPr>
        <a:xfrm>
          <a:off x="9372111" y="1000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152085</xdr:rowOff>
    </xdr:from>
    <xdr:to>
      <xdr:col>12</xdr:col>
      <xdr:colOff>561975</xdr:colOff>
      <xdr:row>58</xdr:row>
      <xdr:rowOff>82235</xdr:rowOff>
    </xdr:to>
    <xdr:sp macro="" textlink="">
      <xdr:nvSpPr>
        <xdr:cNvPr id="370" name="円/楕円 369"/>
        <xdr:cNvSpPr/>
      </xdr:nvSpPr>
      <xdr:spPr>
        <a:xfrm>
          <a:off x="8699500" y="992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73362</xdr:rowOff>
    </xdr:from>
    <xdr:ext cx="534377" cy="259045"/>
    <xdr:sp macro="" textlink="">
      <xdr:nvSpPr>
        <xdr:cNvPr id="371" name="テキスト ボックス 370"/>
        <xdr:cNvSpPr txBox="1"/>
      </xdr:nvSpPr>
      <xdr:spPr>
        <a:xfrm>
          <a:off x="8483111" y="1001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144889</xdr:rowOff>
    </xdr:from>
    <xdr:to>
      <xdr:col>11</xdr:col>
      <xdr:colOff>358775</xdr:colOff>
      <xdr:row>58</xdr:row>
      <xdr:rowOff>75039</xdr:rowOff>
    </xdr:to>
    <xdr:sp macro="" textlink="">
      <xdr:nvSpPr>
        <xdr:cNvPr id="372" name="円/楕円 371"/>
        <xdr:cNvSpPr/>
      </xdr:nvSpPr>
      <xdr:spPr>
        <a:xfrm>
          <a:off x="7810500" y="99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66166</xdr:rowOff>
    </xdr:from>
    <xdr:ext cx="534377" cy="259045"/>
    <xdr:sp macro="" textlink="">
      <xdr:nvSpPr>
        <xdr:cNvPr id="373" name="テキスト ボックス 372"/>
        <xdr:cNvSpPr txBox="1"/>
      </xdr:nvSpPr>
      <xdr:spPr>
        <a:xfrm>
          <a:off x="7594111" y="100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130341</xdr:rowOff>
    </xdr:from>
    <xdr:to>
      <xdr:col>10</xdr:col>
      <xdr:colOff>155575</xdr:colOff>
      <xdr:row>58</xdr:row>
      <xdr:rowOff>60491</xdr:rowOff>
    </xdr:to>
    <xdr:sp macro="" textlink="">
      <xdr:nvSpPr>
        <xdr:cNvPr id="374" name="円/楕円 373"/>
        <xdr:cNvSpPr/>
      </xdr:nvSpPr>
      <xdr:spPr>
        <a:xfrm>
          <a:off x="6921500" y="99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51618</xdr:rowOff>
    </xdr:from>
    <xdr:ext cx="534377" cy="259045"/>
    <xdr:sp macro="" textlink="">
      <xdr:nvSpPr>
        <xdr:cNvPr id="375" name="テキスト ボックス 374"/>
        <xdr:cNvSpPr txBox="1"/>
      </xdr:nvSpPr>
      <xdr:spPr>
        <a:xfrm>
          <a:off x="6705111" y="99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49000</xdr:rowOff>
    </xdr:from>
    <xdr:to>
      <xdr:col>15</xdr:col>
      <xdr:colOff>180975</xdr:colOff>
      <xdr:row>79</xdr:row>
      <xdr:rowOff>51896</xdr:rowOff>
    </xdr:to>
    <xdr:cxnSp macro="">
      <xdr:nvCxnSpPr>
        <xdr:cNvPr id="406" name="直線コネクタ 405"/>
        <xdr:cNvCxnSpPr/>
      </xdr:nvCxnSpPr>
      <xdr:spPr>
        <a:xfrm flipV="1">
          <a:off x="9639300" y="13593550"/>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51896</xdr:rowOff>
    </xdr:from>
    <xdr:to>
      <xdr:col>14</xdr:col>
      <xdr:colOff>28575</xdr:colOff>
      <xdr:row>79</xdr:row>
      <xdr:rowOff>59821</xdr:rowOff>
    </xdr:to>
    <xdr:cxnSp macro="">
      <xdr:nvCxnSpPr>
        <xdr:cNvPr id="409" name="直線コネクタ 408"/>
        <xdr:cNvCxnSpPr/>
      </xdr:nvCxnSpPr>
      <xdr:spPr>
        <a:xfrm flipV="1">
          <a:off x="8750300" y="13596446"/>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84872</xdr:rowOff>
    </xdr:from>
    <xdr:to>
      <xdr:col>14</xdr:col>
      <xdr:colOff>79375</xdr:colOff>
      <xdr:row>79</xdr:row>
      <xdr:rowOff>15022</xdr:rowOff>
    </xdr:to>
    <xdr:sp macro="" textlink="">
      <xdr:nvSpPr>
        <xdr:cNvPr id="410" name="フローチャート : 判断 409"/>
        <xdr:cNvSpPr/>
      </xdr:nvSpPr>
      <xdr:spPr>
        <a:xfrm>
          <a:off x="9588500" y="134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31549</xdr:rowOff>
    </xdr:from>
    <xdr:ext cx="534377" cy="259045"/>
    <xdr:sp macro="" textlink="">
      <xdr:nvSpPr>
        <xdr:cNvPr id="411" name="テキスト ボックス 410"/>
        <xdr:cNvSpPr txBox="1"/>
      </xdr:nvSpPr>
      <xdr:spPr>
        <a:xfrm>
          <a:off x="9372111" y="1323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55989</xdr:rowOff>
    </xdr:from>
    <xdr:to>
      <xdr:col>12</xdr:col>
      <xdr:colOff>511175</xdr:colOff>
      <xdr:row>79</xdr:row>
      <xdr:rowOff>59821</xdr:rowOff>
    </xdr:to>
    <xdr:cxnSp macro="">
      <xdr:nvCxnSpPr>
        <xdr:cNvPr id="412" name="直線コネクタ 411"/>
        <xdr:cNvCxnSpPr/>
      </xdr:nvCxnSpPr>
      <xdr:spPr>
        <a:xfrm>
          <a:off x="7861300" y="13600539"/>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88943</xdr:rowOff>
    </xdr:from>
    <xdr:to>
      <xdr:col>12</xdr:col>
      <xdr:colOff>561975</xdr:colOff>
      <xdr:row>79</xdr:row>
      <xdr:rowOff>19093</xdr:rowOff>
    </xdr:to>
    <xdr:sp macro="" textlink="">
      <xdr:nvSpPr>
        <xdr:cNvPr id="413" name="フローチャート : 判断 412"/>
        <xdr:cNvSpPr/>
      </xdr:nvSpPr>
      <xdr:spPr>
        <a:xfrm>
          <a:off x="8699500" y="1346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35620</xdr:rowOff>
    </xdr:from>
    <xdr:ext cx="534377" cy="259045"/>
    <xdr:sp macro="" textlink="">
      <xdr:nvSpPr>
        <xdr:cNvPr id="414" name="テキスト ボックス 413"/>
        <xdr:cNvSpPr txBox="1"/>
      </xdr:nvSpPr>
      <xdr:spPr>
        <a:xfrm>
          <a:off x="8483111" y="132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54432</xdr:rowOff>
    </xdr:from>
    <xdr:to>
      <xdr:col>11</xdr:col>
      <xdr:colOff>307975</xdr:colOff>
      <xdr:row>79</xdr:row>
      <xdr:rowOff>55989</xdr:rowOff>
    </xdr:to>
    <xdr:cxnSp macro="">
      <xdr:nvCxnSpPr>
        <xdr:cNvPr id="415" name="直線コネクタ 414"/>
        <xdr:cNvCxnSpPr/>
      </xdr:nvCxnSpPr>
      <xdr:spPr>
        <a:xfrm>
          <a:off x="6972300" y="13598982"/>
          <a:ext cx="8890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93799</xdr:rowOff>
    </xdr:from>
    <xdr:to>
      <xdr:col>11</xdr:col>
      <xdr:colOff>358775</xdr:colOff>
      <xdr:row>79</xdr:row>
      <xdr:rowOff>23949</xdr:rowOff>
    </xdr:to>
    <xdr:sp macro="" textlink="">
      <xdr:nvSpPr>
        <xdr:cNvPr id="416" name="フローチャート : 判断 415"/>
        <xdr:cNvSpPr/>
      </xdr:nvSpPr>
      <xdr:spPr>
        <a:xfrm>
          <a:off x="7810500" y="1346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40476</xdr:rowOff>
    </xdr:from>
    <xdr:ext cx="534377" cy="259045"/>
    <xdr:sp macro="" textlink="">
      <xdr:nvSpPr>
        <xdr:cNvPr id="417" name="テキスト ボックス 416"/>
        <xdr:cNvSpPr txBox="1"/>
      </xdr:nvSpPr>
      <xdr:spPr>
        <a:xfrm>
          <a:off x="7594111" y="132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90075</xdr:rowOff>
    </xdr:from>
    <xdr:to>
      <xdr:col>10</xdr:col>
      <xdr:colOff>155575</xdr:colOff>
      <xdr:row>79</xdr:row>
      <xdr:rowOff>20225</xdr:rowOff>
    </xdr:to>
    <xdr:sp macro="" textlink="">
      <xdr:nvSpPr>
        <xdr:cNvPr id="418" name="フローチャート : 判断 417"/>
        <xdr:cNvSpPr/>
      </xdr:nvSpPr>
      <xdr:spPr>
        <a:xfrm>
          <a:off x="6921500" y="134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36752</xdr:rowOff>
    </xdr:from>
    <xdr:ext cx="534377" cy="259045"/>
    <xdr:sp macro="" textlink="">
      <xdr:nvSpPr>
        <xdr:cNvPr id="419" name="テキスト ボックス 418"/>
        <xdr:cNvSpPr txBox="1"/>
      </xdr:nvSpPr>
      <xdr:spPr>
        <a:xfrm>
          <a:off x="6705111" y="1323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169650</xdr:rowOff>
    </xdr:from>
    <xdr:to>
      <xdr:col>15</xdr:col>
      <xdr:colOff>231775</xdr:colOff>
      <xdr:row>79</xdr:row>
      <xdr:rowOff>99800</xdr:rowOff>
    </xdr:to>
    <xdr:sp macro="" textlink="">
      <xdr:nvSpPr>
        <xdr:cNvPr id="425" name="円/楕円 424"/>
        <xdr:cNvSpPr/>
      </xdr:nvSpPr>
      <xdr:spPr>
        <a:xfrm>
          <a:off x="10426700" y="135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84577</xdr:rowOff>
    </xdr:from>
    <xdr:ext cx="469744" cy="259045"/>
    <xdr:sp macro="" textlink="">
      <xdr:nvSpPr>
        <xdr:cNvPr id="426" name="商工費該当値テキスト"/>
        <xdr:cNvSpPr txBox="1"/>
      </xdr:nvSpPr>
      <xdr:spPr>
        <a:xfrm>
          <a:off x="10528300" y="1345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1096</xdr:rowOff>
    </xdr:from>
    <xdr:to>
      <xdr:col>14</xdr:col>
      <xdr:colOff>79375</xdr:colOff>
      <xdr:row>79</xdr:row>
      <xdr:rowOff>102696</xdr:rowOff>
    </xdr:to>
    <xdr:sp macro="" textlink="">
      <xdr:nvSpPr>
        <xdr:cNvPr id="427" name="円/楕円 426"/>
        <xdr:cNvSpPr/>
      </xdr:nvSpPr>
      <xdr:spPr>
        <a:xfrm>
          <a:off x="9588500" y="135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93823</xdr:rowOff>
    </xdr:from>
    <xdr:ext cx="469744" cy="259045"/>
    <xdr:sp macro="" textlink="">
      <xdr:nvSpPr>
        <xdr:cNvPr id="428" name="テキスト ボックス 427"/>
        <xdr:cNvSpPr txBox="1"/>
      </xdr:nvSpPr>
      <xdr:spPr>
        <a:xfrm>
          <a:off x="9404427" y="1363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9021</xdr:rowOff>
    </xdr:from>
    <xdr:to>
      <xdr:col>12</xdr:col>
      <xdr:colOff>561975</xdr:colOff>
      <xdr:row>79</xdr:row>
      <xdr:rowOff>110621</xdr:rowOff>
    </xdr:to>
    <xdr:sp macro="" textlink="">
      <xdr:nvSpPr>
        <xdr:cNvPr id="429" name="円/楕円 428"/>
        <xdr:cNvSpPr/>
      </xdr:nvSpPr>
      <xdr:spPr>
        <a:xfrm>
          <a:off x="8699500" y="135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101748</xdr:rowOff>
    </xdr:from>
    <xdr:ext cx="469744" cy="259045"/>
    <xdr:sp macro="" textlink="">
      <xdr:nvSpPr>
        <xdr:cNvPr id="430" name="テキスト ボックス 429"/>
        <xdr:cNvSpPr txBox="1"/>
      </xdr:nvSpPr>
      <xdr:spPr>
        <a:xfrm>
          <a:off x="8515427" y="1364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5189</xdr:rowOff>
    </xdr:from>
    <xdr:to>
      <xdr:col>11</xdr:col>
      <xdr:colOff>358775</xdr:colOff>
      <xdr:row>79</xdr:row>
      <xdr:rowOff>106789</xdr:rowOff>
    </xdr:to>
    <xdr:sp macro="" textlink="">
      <xdr:nvSpPr>
        <xdr:cNvPr id="431" name="円/楕円 430"/>
        <xdr:cNvSpPr/>
      </xdr:nvSpPr>
      <xdr:spPr>
        <a:xfrm>
          <a:off x="7810500" y="1354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97916</xdr:rowOff>
    </xdr:from>
    <xdr:ext cx="469744" cy="259045"/>
    <xdr:sp macro="" textlink="">
      <xdr:nvSpPr>
        <xdr:cNvPr id="432" name="テキスト ボックス 431"/>
        <xdr:cNvSpPr txBox="1"/>
      </xdr:nvSpPr>
      <xdr:spPr>
        <a:xfrm>
          <a:off x="7626427" y="1364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3632</xdr:rowOff>
    </xdr:from>
    <xdr:to>
      <xdr:col>10</xdr:col>
      <xdr:colOff>155575</xdr:colOff>
      <xdr:row>79</xdr:row>
      <xdr:rowOff>105232</xdr:rowOff>
    </xdr:to>
    <xdr:sp macro="" textlink="">
      <xdr:nvSpPr>
        <xdr:cNvPr id="433" name="円/楕円 432"/>
        <xdr:cNvSpPr/>
      </xdr:nvSpPr>
      <xdr:spPr>
        <a:xfrm>
          <a:off x="6921500" y="135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96359</xdr:rowOff>
    </xdr:from>
    <xdr:ext cx="469744" cy="259045"/>
    <xdr:sp macro="" textlink="">
      <xdr:nvSpPr>
        <xdr:cNvPr id="434" name="テキスト ボックス 433"/>
        <xdr:cNvSpPr txBox="1"/>
      </xdr:nvSpPr>
      <xdr:spPr>
        <a:xfrm>
          <a:off x="6737427" y="1364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3949</xdr:rowOff>
    </xdr:from>
    <xdr:to>
      <xdr:col>15</xdr:col>
      <xdr:colOff>180975</xdr:colOff>
      <xdr:row>97</xdr:row>
      <xdr:rowOff>14002</xdr:rowOff>
    </xdr:to>
    <xdr:cxnSp macro="">
      <xdr:nvCxnSpPr>
        <xdr:cNvPr id="461" name="直線コネクタ 460"/>
        <xdr:cNvCxnSpPr/>
      </xdr:nvCxnSpPr>
      <xdr:spPr>
        <a:xfrm flipV="1">
          <a:off x="9639300" y="16634599"/>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14002</xdr:rowOff>
    </xdr:from>
    <xdr:to>
      <xdr:col>14</xdr:col>
      <xdr:colOff>28575</xdr:colOff>
      <xdr:row>97</xdr:row>
      <xdr:rowOff>19219</xdr:rowOff>
    </xdr:to>
    <xdr:cxnSp macro="">
      <xdr:nvCxnSpPr>
        <xdr:cNvPr id="464" name="直線コネクタ 463"/>
        <xdr:cNvCxnSpPr/>
      </xdr:nvCxnSpPr>
      <xdr:spPr>
        <a:xfrm flipV="1">
          <a:off x="8750300" y="16644652"/>
          <a:ext cx="889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5" name="フローチャート : 判断 464"/>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107529</xdr:rowOff>
    </xdr:from>
    <xdr:ext cx="534377" cy="259045"/>
    <xdr:sp macro="" textlink="">
      <xdr:nvSpPr>
        <xdr:cNvPr id="466" name="テキスト ボックス 465"/>
        <xdr:cNvSpPr txBox="1"/>
      </xdr:nvSpPr>
      <xdr:spPr>
        <a:xfrm>
          <a:off x="9372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168275</xdr:rowOff>
    </xdr:from>
    <xdr:to>
      <xdr:col>12</xdr:col>
      <xdr:colOff>511175</xdr:colOff>
      <xdr:row>97</xdr:row>
      <xdr:rowOff>19219</xdr:rowOff>
    </xdr:to>
    <xdr:cxnSp macro="">
      <xdr:nvCxnSpPr>
        <xdr:cNvPr id="467" name="直線コネクタ 466"/>
        <xdr:cNvCxnSpPr/>
      </xdr:nvCxnSpPr>
      <xdr:spPr>
        <a:xfrm>
          <a:off x="7861300" y="16627475"/>
          <a:ext cx="889000" cy="2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68" name="フローチャート : 判断 467"/>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102819</xdr:rowOff>
    </xdr:from>
    <xdr:ext cx="534377" cy="259045"/>
    <xdr:sp macro="" textlink="">
      <xdr:nvSpPr>
        <xdr:cNvPr id="469" name="テキスト ボックス 468"/>
        <xdr:cNvSpPr txBox="1"/>
      </xdr:nvSpPr>
      <xdr:spPr>
        <a:xfrm>
          <a:off x="8483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168275</xdr:rowOff>
    </xdr:from>
    <xdr:to>
      <xdr:col>11</xdr:col>
      <xdr:colOff>307975</xdr:colOff>
      <xdr:row>97</xdr:row>
      <xdr:rowOff>7578</xdr:rowOff>
    </xdr:to>
    <xdr:cxnSp macro="">
      <xdr:nvCxnSpPr>
        <xdr:cNvPr id="470" name="直線コネクタ 469"/>
        <xdr:cNvCxnSpPr/>
      </xdr:nvCxnSpPr>
      <xdr:spPr>
        <a:xfrm flipV="1">
          <a:off x="6972300" y="16627475"/>
          <a:ext cx="889000" cy="1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1" name="フローチャート : 判断 470"/>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136548</xdr:rowOff>
    </xdr:from>
    <xdr:ext cx="534377" cy="259045"/>
    <xdr:sp macro="" textlink="">
      <xdr:nvSpPr>
        <xdr:cNvPr id="472" name="テキスト ボックス 471"/>
        <xdr:cNvSpPr txBox="1"/>
      </xdr:nvSpPr>
      <xdr:spPr>
        <a:xfrm>
          <a:off x="7594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3" name="フローチャート : 判断 472"/>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136067</xdr:rowOff>
    </xdr:from>
    <xdr:ext cx="534377" cy="259045"/>
    <xdr:sp macro="" textlink="">
      <xdr:nvSpPr>
        <xdr:cNvPr id="474" name="テキスト ボックス 473"/>
        <xdr:cNvSpPr txBox="1"/>
      </xdr:nvSpPr>
      <xdr:spPr>
        <a:xfrm>
          <a:off x="6705111" y="167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124599</xdr:rowOff>
    </xdr:from>
    <xdr:to>
      <xdr:col>15</xdr:col>
      <xdr:colOff>231775</xdr:colOff>
      <xdr:row>97</xdr:row>
      <xdr:rowOff>54749</xdr:rowOff>
    </xdr:to>
    <xdr:sp macro="" textlink="">
      <xdr:nvSpPr>
        <xdr:cNvPr id="480" name="円/楕円 479"/>
        <xdr:cNvSpPr/>
      </xdr:nvSpPr>
      <xdr:spPr>
        <a:xfrm>
          <a:off x="10426700" y="165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103026</xdr:rowOff>
    </xdr:from>
    <xdr:ext cx="534377" cy="259045"/>
    <xdr:sp macro="" textlink="">
      <xdr:nvSpPr>
        <xdr:cNvPr id="481" name="土木費該当値テキスト"/>
        <xdr:cNvSpPr txBox="1"/>
      </xdr:nvSpPr>
      <xdr:spPr>
        <a:xfrm>
          <a:off x="10528300" y="1656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67,192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134652</xdr:rowOff>
    </xdr:from>
    <xdr:to>
      <xdr:col>14</xdr:col>
      <xdr:colOff>79375</xdr:colOff>
      <xdr:row>97</xdr:row>
      <xdr:rowOff>64802</xdr:rowOff>
    </xdr:to>
    <xdr:sp macro="" textlink="">
      <xdr:nvSpPr>
        <xdr:cNvPr id="482" name="円/楕円 481"/>
        <xdr:cNvSpPr/>
      </xdr:nvSpPr>
      <xdr:spPr>
        <a:xfrm>
          <a:off x="9588500" y="165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81329</xdr:rowOff>
    </xdr:from>
    <xdr:ext cx="534377" cy="259045"/>
    <xdr:sp macro="" textlink="">
      <xdr:nvSpPr>
        <xdr:cNvPr id="483" name="テキスト ボックス 482"/>
        <xdr:cNvSpPr txBox="1"/>
      </xdr:nvSpPr>
      <xdr:spPr>
        <a:xfrm>
          <a:off x="9372111" y="1636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139869</xdr:rowOff>
    </xdr:from>
    <xdr:to>
      <xdr:col>12</xdr:col>
      <xdr:colOff>561975</xdr:colOff>
      <xdr:row>97</xdr:row>
      <xdr:rowOff>70019</xdr:rowOff>
    </xdr:to>
    <xdr:sp macro="" textlink="">
      <xdr:nvSpPr>
        <xdr:cNvPr id="484" name="円/楕円 483"/>
        <xdr:cNvSpPr/>
      </xdr:nvSpPr>
      <xdr:spPr>
        <a:xfrm>
          <a:off x="8699500" y="1659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86546</xdr:rowOff>
    </xdr:from>
    <xdr:ext cx="534377" cy="259045"/>
    <xdr:sp macro="" textlink="">
      <xdr:nvSpPr>
        <xdr:cNvPr id="485" name="テキスト ボックス 484"/>
        <xdr:cNvSpPr txBox="1"/>
      </xdr:nvSpPr>
      <xdr:spPr>
        <a:xfrm>
          <a:off x="8483111" y="1637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117475</xdr:rowOff>
    </xdr:from>
    <xdr:to>
      <xdr:col>11</xdr:col>
      <xdr:colOff>358775</xdr:colOff>
      <xdr:row>97</xdr:row>
      <xdr:rowOff>47625</xdr:rowOff>
    </xdr:to>
    <xdr:sp macro="" textlink="">
      <xdr:nvSpPr>
        <xdr:cNvPr id="486" name="円/楕円 485"/>
        <xdr:cNvSpPr/>
      </xdr:nvSpPr>
      <xdr:spPr>
        <a:xfrm>
          <a:off x="7810500" y="165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64152</xdr:rowOff>
    </xdr:from>
    <xdr:ext cx="534377" cy="259045"/>
    <xdr:sp macro="" textlink="">
      <xdr:nvSpPr>
        <xdr:cNvPr id="487" name="テキスト ボックス 486"/>
        <xdr:cNvSpPr txBox="1"/>
      </xdr:nvSpPr>
      <xdr:spPr>
        <a:xfrm>
          <a:off x="7594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128228</xdr:rowOff>
    </xdr:from>
    <xdr:to>
      <xdr:col>10</xdr:col>
      <xdr:colOff>155575</xdr:colOff>
      <xdr:row>97</xdr:row>
      <xdr:rowOff>58378</xdr:rowOff>
    </xdr:to>
    <xdr:sp macro="" textlink="">
      <xdr:nvSpPr>
        <xdr:cNvPr id="488" name="円/楕円 487"/>
        <xdr:cNvSpPr/>
      </xdr:nvSpPr>
      <xdr:spPr>
        <a:xfrm>
          <a:off x="6921500" y="165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74905</xdr:rowOff>
    </xdr:from>
    <xdr:ext cx="534377" cy="259045"/>
    <xdr:sp macro="" textlink="">
      <xdr:nvSpPr>
        <xdr:cNvPr id="489" name="テキスト ボックス 488"/>
        <xdr:cNvSpPr txBox="1"/>
      </xdr:nvSpPr>
      <xdr:spPr>
        <a:xfrm>
          <a:off x="6705111" y="1636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23781</xdr:rowOff>
    </xdr:from>
    <xdr:to>
      <xdr:col>23</xdr:col>
      <xdr:colOff>517525</xdr:colOff>
      <xdr:row>39</xdr:row>
      <xdr:rowOff>30982</xdr:rowOff>
    </xdr:to>
    <xdr:cxnSp macro="">
      <xdr:nvCxnSpPr>
        <xdr:cNvPr id="519" name="直線コネクタ 518"/>
        <xdr:cNvCxnSpPr/>
      </xdr:nvCxnSpPr>
      <xdr:spPr>
        <a:xfrm flipV="1">
          <a:off x="15481300" y="6710331"/>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30982</xdr:rowOff>
    </xdr:from>
    <xdr:to>
      <xdr:col>22</xdr:col>
      <xdr:colOff>365125</xdr:colOff>
      <xdr:row>39</xdr:row>
      <xdr:rowOff>79464</xdr:rowOff>
    </xdr:to>
    <xdr:cxnSp macro="">
      <xdr:nvCxnSpPr>
        <xdr:cNvPr id="522" name="直線コネクタ 521"/>
        <xdr:cNvCxnSpPr/>
      </xdr:nvCxnSpPr>
      <xdr:spPr>
        <a:xfrm flipV="1">
          <a:off x="14592300" y="6717532"/>
          <a:ext cx="8890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4318</xdr:rowOff>
    </xdr:from>
    <xdr:to>
      <xdr:col>22</xdr:col>
      <xdr:colOff>415925</xdr:colOff>
      <xdr:row>38</xdr:row>
      <xdr:rowOff>105918</xdr:rowOff>
    </xdr:to>
    <xdr:sp macro="" textlink="">
      <xdr:nvSpPr>
        <xdr:cNvPr id="523" name="フローチャート : 判断 522"/>
        <xdr:cNvSpPr/>
      </xdr:nvSpPr>
      <xdr:spPr>
        <a:xfrm>
          <a:off x="154305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122445</xdr:rowOff>
    </xdr:from>
    <xdr:ext cx="534377" cy="259045"/>
    <xdr:sp macro="" textlink="">
      <xdr:nvSpPr>
        <xdr:cNvPr id="524" name="テキスト ボックス 523"/>
        <xdr:cNvSpPr txBox="1"/>
      </xdr:nvSpPr>
      <xdr:spPr>
        <a:xfrm>
          <a:off x="15214111" y="62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79464</xdr:rowOff>
    </xdr:from>
    <xdr:to>
      <xdr:col>21</xdr:col>
      <xdr:colOff>161925</xdr:colOff>
      <xdr:row>39</xdr:row>
      <xdr:rowOff>81997</xdr:rowOff>
    </xdr:to>
    <xdr:cxnSp macro="">
      <xdr:nvCxnSpPr>
        <xdr:cNvPr id="525" name="直線コネクタ 524"/>
        <xdr:cNvCxnSpPr/>
      </xdr:nvCxnSpPr>
      <xdr:spPr>
        <a:xfrm flipV="1">
          <a:off x="13703300" y="6766014"/>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8813</xdr:rowOff>
    </xdr:from>
    <xdr:to>
      <xdr:col>21</xdr:col>
      <xdr:colOff>212725</xdr:colOff>
      <xdr:row>38</xdr:row>
      <xdr:rowOff>110413</xdr:rowOff>
    </xdr:to>
    <xdr:sp macro="" textlink="">
      <xdr:nvSpPr>
        <xdr:cNvPr id="526" name="フローチャート : 判断 525"/>
        <xdr:cNvSpPr/>
      </xdr:nvSpPr>
      <xdr:spPr>
        <a:xfrm>
          <a:off x="14541500" y="65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126941</xdr:rowOff>
    </xdr:from>
    <xdr:ext cx="534377" cy="259045"/>
    <xdr:sp macro="" textlink="">
      <xdr:nvSpPr>
        <xdr:cNvPr id="527" name="テキスト ボックス 526"/>
        <xdr:cNvSpPr txBox="1"/>
      </xdr:nvSpPr>
      <xdr:spPr>
        <a:xfrm>
          <a:off x="14325111" y="629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22371</xdr:rowOff>
    </xdr:from>
    <xdr:to>
      <xdr:col>19</xdr:col>
      <xdr:colOff>644525</xdr:colOff>
      <xdr:row>39</xdr:row>
      <xdr:rowOff>81997</xdr:rowOff>
    </xdr:to>
    <xdr:cxnSp macro="">
      <xdr:nvCxnSpPr>
        <xdr:cNvPr id="528" name="直線コネクタ 527"/>
        <xdr:cNvCxnSpPr/>
      </xdr:nvCxnSpPr>
      <xdr:spPr>
        <a:xfrm>
          <a:off x="12814300" y="6708921"/>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84271</xdr:rowOff>
    </xdr:from>
    <xdr:to>
      <xdr:col>20</xdr:col>
      <xdr:colOff>9525</xdr:colOff>
      <xdr:row>39</xdr:row>
      <xdr:rowOff>14421</xdr:rowOff>
    </xdr:to>
    <xdr:sp macro="" textlink="">
      <xdr:nvSpPr>
        <xdr:cNvPr id="529" name="フローチャート : 判断 528"/>
        <xdr:cNvSpPr/>
      </xdr:nvSpPr>
      <xdr:spPr>
        <a:xfrm>
          <a:off x="13652500" y="659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30948</xdr:rowOff>
    </xdr:from>
    <xdr:ext cx="534377" cy="259045"/>
    <xdr:sp macro="" textlink="">
      <xdr:nvSpPr>
        <xdr:cNvPr id="530" name="テキスト ボックス 529"/>
        <xdr:cNvSpPr txBox="1"/>
      </xdr:nvSpPr>
      <xdr:spPr>
        <a:xfrm>
          <a:off x="13436111" y="637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113361</xdr:rowOff>
    </xdr:from>
    <xdr:to>
      <xdr:col>18</xdr:col>
      <xdr:colOff>492125</xdr:colOff>
      <xdr:row>39</xdr:row>
      <xdr:rowOff>43511</xdr:rowOff>
    </xdr:to>
    <xdr:sp macro="" textlink="">
      <xdr:nvSpPr>
        <xdr:cNvPr id="531" name="フローチャート : 判断 530"/>
        <xdr:cNvSpPr/>
      </xdr:nvSpPr>
      <xdr:spPr>
        <a:xfrm>
          <a:off x="12763500" y="662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60037</xdr:rowOff>
    </xdr:from>
    <xdr:ext cx="534377" cy="259045"/>
    <xdr:sp macro="" textlink="">
      <xdr:nvSpPr>
        <xdr:cNvPr id="532" name="テキスト ボックス 531"/>
        <xdr:cNvSpPr txBox="1"/>
      </xdr:nvSpPr>
      <xdr:spPr>
        <a:xfrm>
          <a:off x="12547111" y="64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144431</xdr:rowOff>
    </xdr:from>
    <xdr:to>
      <xdr:col>23</xdr:col>
      <xdr:colOff>568325</xdr:colOff>
      <xdr:row>39</xdr:row>
      <xdr:rowOff>74581</xdr:rowOff>
    </xdr:to>
    <xdr:sp macro="" textlink="">
      <xdr:nvSpPr>
        <xdr:cNvPr id="538" name="円/楕円 537"/>
        <xdr:cNvSpPr/>
      </xdr:nvSpPr>
      <xdr:spPr>
        <a:xfrm>
          <a:off x="16268700" y="66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59358</xdr:rowOff>
    </xdr:from>
    <xdr:ext cx="534377" cy="259045"/>
    <xdr:sp macro="" textlink="">
      <xdr:nvSpPr>
        <xdr:cNvPr id="539" name="消防費該当値テキスト"/>
        <xdr:cNvSpPr txBox="1"/>
      </xdr:nvSpPr>
      <xdr:spPr>
        <a:xfrm>
          <a:off x="16370300" y="657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21,085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151632</xdr:rowOff>
    </xdr:from>
    <xdr:to>
      <xdr:col>22</xdr:col>
      <xdr:colOff>415925</xdr:colOff>
      <xdr:row>39</xdr:row>
      <xdr:rowOff>81782</xdr:rowOff>
    </xdr:to>
    <xdr:sp macro="" textlink="">
      <xdr:nvSpPr>
        <xdr:cNvPr id="540" name="円/楕円 539"/>
        <xdr:cNvSpPr/>
      </xdr:nvSpPr>
      <xdr:spPr>
        <a:xfrm>
          <a:off x="15430500" y="66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72909</xdr:rowOff>
    </xdr:from>
    <xdr:ext cx="534377" cy="259045"/>
    <xdr:sp macro="" textlink="">
      <xdr:nvSpPr>
        <xdr:cNvPr id="541" name="テキスト ボックス 540"/>
        <xdr:cNvSpPr txBox="1"/>
      </xdr:nvSpPr>
      <xdr:spPr>
        <a:xfrm>
          <a:off x="15214111" y="67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28664</xdr:rowOff>
    </xdr:from>
    <xdr:to>
      <xdr:col>21</xdr:col>
      <xdr:colOff>212725</xdr:colOff>
      <xdr:row>39</xdr:row>
      <xdr:rowOff>130264</xdr:rowOff>
    </xdr:to>
    <xdr:sp macro="" textlink="">
      <xdr:nvSpPr>
        <xdr:cNvPr id="542" name="円/楕円 541"/>
        <xdr:cNvSpPr/>
      </xdr:nvSpPr>
      <xdr:spPr>
        <a:xfrm>
          <a:off x="14541500" y="67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121391</xdr:rowOff>
    </xdr:from>
    <xdr:ext cx="534377" cy="259045"/>
    <xdr:sp macro="" textlink="">
      <xdr:nvSpPr>
        <xdr:cNvPr id="543" name="テキスト ボックス 542"/>
        <xdr:cNvSpPr txBox="1"/>
      </xdr:nvSpPr>
      <xdr:spPr>
        <a:xfrm>
          <a:off x="14325111" y="680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31197</xdr:rowOff>
    </xdr:from>
    <xdr:to>
      <xdr:col>20</xdr:col>
      <xdr:colOff>9525</xdr:colOff>
      <xdr:row>39</xdr:row>
      <xdr:rowOff>132797</xdr:rowOff>
    </xdr:to>
    <xdr:sp macro="" textlink="">
      <xdr:nvSpPr>
        <xdr:cNvPr id="544" name="円/楕円 543"/>
        <xdr:cNvSpPr/>
      </xdr:nvSpPr>
      <xdr:spPr>
        <a:xfrm>
          <a:off x="13652500" y="67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123924</xdr:rowOff>
    </xdr:from>
    <xdr:ext cx="534377" cy="259045"/>
    <xdr:sp macro="" textlink="">
      <xdr:nvSpPr>
        <xdr:cNvPr id="545" name="テキスト ボックス 544"/>
        <xdr:cNvSpPr txBox="1"/>
      </xdr:nvSpPr>
      <xdr:spPr>
        <a:xfrm>
          <a:off x="13436111" y="68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143021</xdr:rowOff>
    </xdr:from>
    <xdr:to>
      <xdr:col>18</xdr:col>
      <xdr:colOff>492125</xdr:colOff>
      <xdr:row>39</xdr:row>
      <xdr:rowOff>73171</xdr:rowOff>
    </xdr:to>
    <xdr:sp macro="" textlink="">
      <xdr:nvSpPr>
        <xdr:cNvPr id="546" name="円/楕円 545"/>
        <xdr:cNvSpPr/>
      </xdr:nvSpPr>
      <xdr:spPr>
        <a:xfrm>
          <a:off x="12763500" y="66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64298</xdr:rowOff>
    </xdr:from>
    <xdr:ext cx="534377" cy="259045"/>
    <xdr:sp macro="" textlink="">
      <xdr:nvSpPr>
        <xdr:cNvPr id="547" name="テキスト ボックス 546"/>
        <xdr:cNvSpPr txBox="1"/>
      </xdr:nvSpPr>
      <xdr:spPr>
        <a:xfrm>
          <a:off x="12547111" y="67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74720</xdr:rowOff>
    </xdr:from>
    <xdr:to>
      <xdr:col>23</xdr:col>
      <xdr:colOff>517525</xdr:colOff>
      <xdr:row>58</xdr:row>
      <xdr:rowOff>85061</xdr:rowOff>
    </xdr:to>
    <xdr:cxnSp macro="">
      <xdr:nvCxnSpPr>
        <xdr:cNvPr id="576" name="直線コネクタ 575"/>
        <xdr:cNvCxnSpPr/>
      </xdr:nvCxnSpPr>
      <xdr:spPr>
        <a:xfrm flipV="1">
          <a:off x="15481300" y="1001882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69665</xdr:rowOff>
    </xdr:from>
    <xdr:to>
      <xdr:col>22</xdr:col>
      <xdr:colOff>365125</xdr:colOff>
      <xdr:row>58</xdr:row>
      <xdr:rowOff>85061</xdr:rowOff>
    </xdr:to>
    <xdr:cxnSp macro="">
      <xdr:nvCxnSpPr>
        <xdr:cNvPr id="579" name="直線コネクタ 578"/>
        <xdr:cNvCxnSpPr/>
      </xdr:nvCxnSpPr>
      <xdr:spPr>
        <a:xfrm>
          <a:off x="14592300" y="10013765"/>
          <a:ext cx="889000" cy="1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0" name="フローチャート : 判断 579"/>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46710</xdr:rowOff>
    </xdr:from>
    <xdr:ext cx="534377" cy="259045"/>
    <xdr:sp macro="" textlink="">
      <xdr:nvSpPr>
        <xdr:cNvPr id="581" name="テキスト ボックス 580"/>
        <xdr:cNvSpPr txBox="1"/>
      </xdr:nvSpPr>
      <xdr:spPr>
        <a:xfrm>
          <a:off x="15214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69665</xdr:rowOff>
    </xdr:from>
    <xdr:to>
      <xdr:col>21</xdr:col>
      <xdr:colOff>161925</xdr:colOff>
      <xdr:row>58</xdr:row>
      <xdr:rowOff>85381</xdr:rowOff>
    </xdr:to>
    <xdr:cxnSp macro="">
      <xdr:nvCxnSpPr>
        <xdr:cNvPr id="582" name="直線コネクタ 581"/>
        <xdr:cNvCxnSpPr/>
      </xdr:nvCxnSpPr>
      <xdr:spPr>
        <a:xfrm flipV="1">
          <a:off x="13703300" y="10013765"/>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3" name="フローチャート : 判断 582"/>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4" name="テキスト ボックス 583"/>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68567</xdr:rowOff>
    </xdr:from>
    <xdr:to>
      <xdr:col>19</xdr:col>
      <xdr:colOff>644525</xdr:colOff>
      <xdr:row>58</xdr:row>
      <xdr:rowOff>85381</xdr:rowOff>
    </xdr:to>
    <xdr:cxnSp macro="">
      <xdr:nvCxnSpPr>
        <xdr:cNvPr id="585" name="直線コネクタ 584"/>
        <xdr:cNvCxnSpPr/>
      </xdr:nvCxnSpPr>
      <xdr:spPr>
        <a:xfrm>
          <a:off x="12814300" y="10012667"/>
          <a:ext cx="889000" cy="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6" name="フローチャート : 判断 585"/>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7" name="テキスト ボックス 586"/>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8" name="フローチャート : 判断 587"/>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89" name="テキスト ボックス 588"/>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23920</xdr:rowOff>
    </xdr:from>
    <xdr:to>
      <xdr:col>23</xdr:col>
      <xdr:colOff>568325</xdr:colOff>
      <xdr:row>58</xdr:row>
      <xdr:rowOff>125520</xdr:rowOff>
    </xdr:to>
    <xdr:sp macro="" textlink="">
      <xdr:nvSpPr>
        <xdr:cNvPr id="595" name="円/楕円 594"/>
        <xdr:cNvSpPr/>
      </xdr:nvSpPr>
      <xdr:spPr>
        <a:xfrm>
          <a:off x="16268700" y="99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110297</xdr:rowOff>
    </xdr:from>
    <xdr:ext cx="534377" cy="259045"/>
    <xdr:sp macro="" textlink="">
      <xdr:nvSpPr>
        <xdr:cNvPr id="596" name="教育費該当値テキスト"/>
        <xdr:cNvSpPr txBox="1"/>
      </xdr:nvSpPr>
      <xdr:spPr>
        <a:xfrm>
          <a:off x="16370300" y="98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37,055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34261</xdr:rowOff>
    </xdr:from>
    <xdr:to>
      <xdr:col>22</xdr:col>
      <xdr:colOff>415925</xdr:colOff>
      <xdr:row>58</xdr:row>
      <xdr:rowOff>135861</xdr:rowOff>
    </xdr:to>
    <xdr:sp macro="" textlink="">
      <xdr:nvSpPr>
        <xdr:cNvPr id="597" name="円/楕円 596"/>
        <xdr:cNvSpPr/>
      </xdr:nvSpPr>
      <xdr:spPr>
        <a:xfrm>
          <a:off x="15430500" y="997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126988</xdr:rowOff>
    </xdr:from>
    <xdr:ext cx="534377" cy="259045"/>
    <xdr:sp macro="" textlink="">
      <xdr:nvSpPr>
        <xdr:cNvPr id="598" name="テキスト ボックス 597"/>
        <xdr:cNvSpPr txBox="1"/>
      </xdr:nvSpPr>
      <xdr:spPr>
        <a:xfrm>
          <a:off x="15214111" y="100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18865</xdr:rowOff>
    </xdr:from>
    <xdr:to>
      <xdr:col>21</xdr:col>
      <xdr:colOff>212725</xdr:colOff>
      <xdr:row>58</xdr:row>
      <xdr:rowOff>120465</xdr:rowOff>
    </xdr:to>
    <xdr:sp macro="" textlink="">
      <xdr:nvSpPr>
        <xdr:cNvPr id="599" name="円/楕円 598"/>
        <xdr:cNvSpPr/>
      </xdr:nvSpPr>
      <xdr:spPr>
        <a:xfrm>
          <a:off x="14541500" y="99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111592</xdr:rowOff>
    </xdr:from>
    <xdr:ext cx="534377" cy="259045"/>
    <xdr:sp macro="" textlink="">
      <xdr:nvSpPr>
        <xdr:cNvPr id="600" name="テキスト ボックス 599"/>
        <xdr:cNvSpPr txBox="1"/>
      </xdr:nvSpPr>
      <xdr:spPr>
        <a:xfrm>
          <a:off x="14325111" y="100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34581</xdr:rowOff>
    </xdr:from>
    <xdr:to>
      <xdr:col>20</xdr:col>
      <xdr:colOff>9525</xdr:colOff>
      <xdr:row>58</xdr:row>
      <xdr:rowOff>136181</xdr:rowOff>
    </xdr:to>
    <xdr:sp macro="" textlink="">
      <xdr:nvSpPr>
        <xdr:cNvPr id="601" name="円/楕円 600"/>
        <xdr:cNvSpPr/>
      </xdr:nvSpPr>
      <xdr:spPr>
        <a:xfrm>
          <a:off x="13652500" y="997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127308</xdr:rowOff>
    </xdr:from>
    <xdr:ext cx="534377" cy="259045"/>
    <xdr:sp macro="" textlink="">
      <xdr:nvSpPr>
        <xdr:cNvPr id="602" name="テキスト ボックス 601"/>
        <xdr:cNvSpPr txBox="1"/>
      </xdr:nvSpPr>
      <xdr:spPr>
        <a:xfrm>
          <a:off x="13436111" y="1007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17767</xdr:rowOff>
    </xdr:from>
    <xdr:to>
      <xdr:col>18</xdr:col>
      <xdr:colOff>492125</xdr:colOff>
      <xdr:row>58</xdr:row>
      <xdr:rowOff>119367</xdr:rowOff>
    </xdr:to>
    <xdr:sp macro="" textlink="">
      <xdr:nvSpPr>
        <xdr:cNvPr id="603" name="円/楕円 602"/>
        <xdr:cNvSpPr/>
      </xdr:nvSpPr>
      <xdr:spPr>
        <a:xfrm>
          <a:off x="12763500" y="99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110494</xdr:rowOff>
    </xdr:from>
    <xdr:ext cx="534377" cy="259045"/>
    <xdr:sp macro="" textlink="">
      <xdr:nvSpPr>
        <xdr:cNvPr id="604" name="テキスト ボックス 603"/>
        <xdr:cNvSpPr txBox="1"/>
      </xdr:nvSpPr>
      <xdr:spPr>
        <a:xfrm>
          <a:off x="12547111" y="100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43018</xdr:rowOff>
    </xdr:from>
    <xdr:to>
      <xdr:col>23</xdr:col>
      <xdr:colOff>517525</xdr:colOff>
      <xdr:row>79</xdr:row>
      <xdr:rowOff>44450</xdr:rowOff>
    </xdr:to>
    <xdr:cxnSp macro="">
      <xdr:nvCxnSpPr>
        <xdr:cNvPr id="633" name="直線コネクタ 632"/>
        <xdr:cNvCxnSpPr/>
      </xdr:nvCxnSpPr>
      <xdr:spPr>
        <a:xfrm>
          <a:off x="15481300" y="13587568"/>
          <a:ext cx="8382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43018</xdr:rowOff>
    </xdr:from>
    <xdr:to>
      <xdr:col>22</xdr:col>
      <xdr:colOff>365125</xdr:colOff>
      <xdr:row>79</xdr:row>
      <xdr:rowOff>44450</xdr:rowOff>
    </xdr:to>
    <xdr:cxnSp macro="">
      <xdr:nvCxnSpPr>
        <xdr:cNvPr id="636" name="直線コネクタ 635"/>
        <xdr:cNvCxnSpPr/>
      </xdr:nvCxnSpPr>
      <xdr:spPr>
        <a:xfrm flipV="1">
          <a:off x="14592300" y="13587568"/>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129347</xdr:rowOff>
    </xdr:from>
    <xdr:to>
      <xdr:col>22</xdr:col>
      <xdr:colOff>415925</xdr:colOff>
      <xdr:row>79</xdr:row>
      <xdr:rowOff>59497</xdr:rowOff>
    </xdr:to>
    <xdr:sp macro="" textlink="">
      <xdr:nvSpPr>
        <xdr:cNvPr id="637" name="フローチャート : 判断 636"/>
        <xdr:cNvSpPr/>
      </xdr:nvSpPr>
      <xdr:spPr>
        <a:xfrm>
          <a:off x="15430500" y="1350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76024</xdr:rowOff>
    </xdr:from>
    <xdr:ext cx="469744" cy="259045"/>
    <xdr:sp macro="" textlink="">
      <xdr:nvSpPr>
        <xdr:cNvPr id="638" name="テキスト ボックス 637"/>
        <xdr:cNvSpPr txBox="1"/>
      </xdr:nvSpPr>
      <xdr:spPr>
        <a:xfrm>
          <a:off x="15246427" y="1327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121895</xdr:rowOff>
    </xdr:from>
    <xdr:to>
      <xdr:col>21</xdr:col>
      <xdr:colOff>212725</xdr:colOff>
      <xdr:row>79</xdr:row>
      <xdr:rowOff>52045</xdr:rowOff>
    </xdr:to>
    <xdr:sp macro="" textlink="">
      <xdr:nvSpPr>
        <xdr:cNvPr id="640" name="フローチャート : 判断 639"/>
        <xdr:cNvSpPr/>
      </xdr:nvSpPr>
      <xdr:spPr>
        <a:xfrm>
          <a:off x="14541500" y="134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68572</xdr:rowOff>
    </xdr:from>
    <xdr:ext cx="469744" cy="259045"/>
    <xdr:sp macro="" textlink="">
      <xdr:nvSpPr>
        <xdr:cNvPr id="641" name="テキスト ボックス 640"/>
        <xdr:cNvSpPr txBox="1"/>
      </xdr:nvSpPr>
      <xdr:spPr>
        <a:xfrm>
          <a:off x="14357427" y="132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38705</xdr:rowOff>
    </xdr:from>
    <xdr:to>
      <xdr:col>19</xdr:col>
      <xdr:colOff>644525</xdr:colOff>
      <xdr:row>79</xdr:row>
      <xdr:rowOff>44450</xdr:rowOff>
    </xdr:to>
    <xdr:cxnSp macro="">
      <xdr:nvCxnSpPr>
        <xdr:cNvPr id="642" name="直線コネクタ 641"/>
        <xdr:cNvCxnSpPr/>
      </xdr:nvCxnSpPr>
      <xdr:spPr>
        <a:xfrm>
          <a:off x="12814300" y="13583255"/>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101023</xdr:rowOff>
    </xdr:from>
    <xdr:to>
      <xdr:col>20</xdr:col>
      <xdr:colOff>9525</xdr:colOff>
      <xdr:row>79</xdr:row>
      <xdr:rowOff>31173</xdr:rowOff>
    </xdr:to>
    <xdr:sp macro="" textlink="">
      <xdr:nvSpPr>
        <xdr:cNvPr id="643" name="フローチャート : 判断 642"/>
        <xdr:cNvSpPr/>
      </xdr:nvSpPr>
      <xdr:spPr>
        <a:xfrm>
          <a:off x="13652500" y="134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47700</xdr:rowOff>
    </xdr:from>
    <xdr:ext cx="469744" cy="259045"/>
    <xdr:sp macro="" textlink="">
      <xdr:nvSpPr>
        <xdr:cNvPr id="644" name="テキスト ボックス 643"/>
        <xdr:cNvSpPr txBox="1"/>
      </xdr:nvSpPr>
      <xdr:spPr>
        <a:xfrm>
          <a:off x="13468427" y="1324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116798</xdr:rowOff>
    </xdr:from>
    <xdr:to>
      <xdr:col>18</xdr:col>
      <xdr:colOff>492125</xdr:colOff>
      <xdr:row>79</xdr:row>
      <xdr:rowOff>46948</xdr:rowOff>
    </xdr:to>
    <xdr:sp macro="" textlink="">
      <xdr:nvSpPr>
        <xdr:cNvPr id="645" name="フローチャート : 判断 644"/>
        <xdr:cNvSpPr/>
      </xdr:nvSpPr>
      <xdr:spPr>
        <a:xfrm>
          <a:off x="12763500" y="1348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63475</xdr:rowOff>
    </xdr:from>
    <xdr:ext cx="469744" cy="259045"/>
    <xdr:sp macro="" textlink="">
      <xdr:nvSpPr>
        <xdr:cNvPr id="646" name="テキスト ボックス 645"/>
        <xdr:cNvSpPr txBox="1"/>
      </xdr:nvSpPr>
      <xdr:spPr>
        <a:xfrm>
          <a:off x="12579427" y="1326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163668</xdr:rowOff>
    </xdr:from>
    <xdr:to>
      <xdr:col>22</xdr:col>
      <xdr:colOff>415925</xdr:colOff>
      <xdr:row>79</xdr:row>
      <xdr:rowOff>93818</xdr:rowOff>
    </xdr:to>
    <xdr:sp macro="" textlink="">
      <xdr:nvSpPr>
        <xdr:cNvPr id="654" name="円/楕円 653"/>
        <xdr:cNvSpPr/>
      </xdr:nvSpPr>
      <xdr:spPr>
        <a:xfrm>
          <a:off x="15430500" y="1353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84945</xdr:rowOff>
    </xdr:from>
    <xdr:ext cx="378565" cy="259045"/>
    <xdr:sp macro="" textlink="">
      <xdr:nvSpPr>
        <xdr:cNvPr id="655" name="テキスト ボックス 654"/>
        <xdr:cNvSpPr txBox="1"/>
      </xdr:nvSpPr>
      <xdr:spPr>
        <a:xfrm>
          <a:off x="15292017" y="1362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159355</xdr:rowOff>
    </xdr:from>
    <xdr:to>
      <xdr:col>18</xdr:col>
      <xdr:colOff>492125</xdr:colOff>
      <xdr:row>79</xdr:row>
      <xdr:rowOff>89505</xdr:rowOff>
    </xdr:to>
    <xdr:sp macro="" textlink="">
      <xdr:nvSpPr>
        <xdr:cNvPr id="660" name="円/楕円 659"/>
        <xdr:cNvSpPr/>
      </xdr:nvSpPr>
      <xdr:spPr>
        <a:xfrm>
          <a:off x="12763500" y="135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80632</xdr:rowOff>
    </xdr:from>
    <xdr:ext cx="378565" cy="259045"/>
    <xdr:sp macro="" textlink="">
      <xdr:nvSpPr>
        <xdr:cNvPr id="661" name="テキスト ボックス 660"/>
        <xdr:cNvSpPr txBox="1"/>
      </xdr:nvSpPr>
      <xdr:spPr>
        <a:xfrm>
          <a:off x="12625017" y="13625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60010</xdr:rowOff>
    </xdr:from>
    <xdr:to>
      <xdr:col>23</xdr:col>
      <xdr:colOff>517525</xdr:colOff>
      <xdr:row>97</xdr:row>
      <xdr:rowOff>117760</xdr:rowOff>
    </xdr:to>
    <xdr:cxnSp macro="">
      <xdr:nvCxnSpPr>
        <xdr:cNvPr id="686" name="直線コネクタ 685"/>
        <xdr:cNvCxnSpPr/>
      </xdr:nvCxnSpPr>
      <xdr:spPr>
        <a:xfrm>
          <a:off x="15481300" y="16690660"/>
          <a:ext cx="838200" cy="5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43991</xdr:rowOff>
    </xdr:from>
    <xdr:to>
      <xdr:col>22</xdr:col>
      <xdr:colOff>365125</xdr:colOff>
      <xdr:row>97</xdr:row>
      <xdr:rowOff>60010</xdr:rowOff>
    </xdr:to>
    <xdr:cxnSp macro="">
      <xdr:nvCxnSpPr>
        <xdr:cNvPr id="689" name="直線コネクタ 688"/>
        <xdr:cNvCxnSpPr/>
      </xdr:nvCxnSpPr>
      <xdr:spPr>
        <a:xfrm>
          <a:off x="14592300" y="16674641"/>
          <a:ext cx="889000" cy="1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141227</xdr:rowOff>
    </xdr:from>
    <xdr:to>
      <xdr:col>22</xdr:col>
      <xdr:colOff>415925</xdr:colOff>
      <xdr:row>96</xdr:row>
      <xdr:rowOff>71377</xdr:rowOff>
    </xdr:to>
    <xdr:sp macro="" textlink="">
      <xdr:nvSpPr>
        <xdr:cNvPr id="690" name="フローチャート : 判断 689"/>
        <xdr:cNvSpPr/>
      </xdr:nvSpPr>
      <xdr:spPr>
        <a:xfrm>
          <a:off x="15430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87904</xdr:rowOff>
    </xdr:from>
    <xdr:ext cx="534377" cy="259045"/>
    <xdr:sp macro="" textlink="">
      <xdr:nvSpPr>
        <xdr:cNvPr id="691" name="テキスト ボックス 690"/>
        <xdr:cNvSpPr txBox="1"/>
      </xdr:nvSpPr>
      <xdr:spPr>
        <a:xfrm>
          <a:off x="15214111" y="162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146324</xdr:rowOff>
    </xdr:from>
    <xdr:to>
      <xdr:col>21</xdr:col>
      <xdr:colOff>161925</xdr:colOff>
      <xdr:row>97</xdr:row>
      <xdr:rowOff>43991</xdr:rowOff>
    </xdr:to>
    <xdr:cxnSp macro="">
      <xdr:nvCxnSpPr>
        <xdr:cNvPr id="692" name="直線コネクタ 691"/>
        <xdr:cNvCxnSpPr/>
      </xdr:nvCxnSpPr>
      <xdr:spPr>
        <a:xfrm>
          <a:off x="13703300" y="16605524"/>
          <a:ext cx="889000" cy="6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139106</xdr:rowOff>
    </xdr:from>
    <xdr:to>
      <xdr:col>21</xdr:col>
      <xdr:colOff>212725</xdr:colOff>
      <xdr:row>96</xdr:row>
      <xdr:rowOff>69256</xdr:rowOff>
    </xdr:to>
    <xdr:sp macro="" textlink="">
      <xdr:nvSpPr>
        <xdr:cNvPr id="693" name="フローチャート : 判断 692"/>
        <xdr:cNvSpPr/>
      </xdr:nvSpPr>
      <xdr:spPr>
        <a:xfrm>
          <a:off x="14541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85783</xdr:rowOff>
    </xdr:from>
    <xdr:ext cx="534377" cy="259045"/>
    <xdr:sp macro="" textlink="">
      <xdr:nvSpPr>
        <xdr:cNvPr id="694" name="テキスト ボックス 693"/>
        <xdr:cNvSpPr txBox="1"/>
      </xdr:nvSpPr>
      <xdr:spPr>
        <a:xfrm>
          <a:off x="14325111" y="162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146324</xdr:rowOff>
    </xdr:from>
    <xdr:to>
      <xdr:col>19</xdr:col>
      <xdr:colOff>644525</xdr:colOff>
      <xdr:row>96</xdr:row>
      <xdr:rowOff>146393</xdr:rowOff>
    </xdr:to>
    <xdr:cxnSp macro="">
      <xdr:nvCxnSpPr>
        <xdr:cNvPr id="695" name="直線コネクタ 694"/>
        <xdr:cNvCxnSpPr/>
      </xdr:nvCxnSpPr>
      <xdr:spPr>
        <a:xfrm flipV="1">
          <a:off x="12814300" y="16605524"/>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139621</xdr:rowOff>
    </xdr:from>
    <xdr:to>
      <xdr:col>20</xdr:col>
      <xdr:colOff>9525</xdr:colOff>
      <xdr:row>96</xdr:row>
      <xdr:rowOff>69771</xdr:rowOff>
    </xdr:to>
    <xdr:sp macro="" textlink="">
      <xdr:nvSpPr>
        <xdr:cNvPr id="696" name="フローチャート : 判断 695"/>
        <xdr:cNvSpPr/>
      </xdr:nvSpPr>
      <xdr:spPr>
        <a:xfrm>
          <a:off x="13652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86298</xdr:rowOff>
    </xdr:from>
    <xdr:ext cx="534377" cy="259045"/>
    <xdr:sp macro="" textlink="">
      <xdr:nvSpPr>
        <xdr:cNvPr id="697" name="テキスト ボックス 696"/>
        <xdr:cNvSpPr txBox="1"/>
      </xdr:nvSpPr>
      <xdr:spPr>
        <a:xfrm>
          <a:off x="13436111" y="162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132226</xdr:rowOff>
    </xdr:from>
    <xdr:to>
      <xdr:col>18</xdr:col>
      <xdr:colOff>492125</xdr:colOff>
      <xdr:row>96</xdr:row>
      <xdr:rowOff>62376</xdr:rowOff>
    </xdr:to>
    <xdr:sp macro="" textlink="">
      <xdr:nvSpPr>
        <xdr:cNvPr id="698" name="フローチャート : 判断 697"/>
        <xdr:cNvSpPr/>
      </xdr:nvSpPr>
      <xdr:spPr>
        <a:xfrm>
          <a:off x="12763500" y="164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78903</xdr:rowOff>
    </xdr:from>
    <xdr:ext cx="534377" cy="259045"/>
    <xdr:sp macro="" textlink="">
      <xdr:nvSpPr>
        <xdr:cNvPr id="699" name="テキスト ボックス 698"/>
        <xdr:cNvSpPr txBox="1"/>
      </xdr:nvSpPr>
      <xdr:spPr>
        <a:xfrm>
          <a:off x="12547111" y="161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66960</xdr:rowOff>
    </xdr:from>
    <xdr:to>
      <xdr:col>23</xdr:col>
      <xdr:colOff>568325</xdr:colOff>
      <xdr:row>97</xdr:row>
      <xdr:rowOff>168560</xdr:rowOff>
    </xdr:to>
    <xdr:sp macro="" textlink="">
      <xdr:nvSpPr>
        <xdr:cNvPr id="705" name="円/楕円 704"/>
        <xdr:cNvSpPr/>
      </xdr:nvSpPr>
      <xdr:spPr>
        <a:xfrm>
          <a:off x="16268700" y="166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153337</xdr:rowOff>
    </xdr:from>
    <xdr:ext cx="534377" cy="259045"/>
    <xdr:sp macro="" textlink="">
      <xdr:nvSpPr>
        <xdr:cNvPr id="706" name="公債費該当値テキスト"/>
        <xdr:cNvSpPr txBox="1"/>
      </xdr:nvSpPr>
      <xdr:spPr>
        <a:xfrm>
          <a:off x="16370300" y="1661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9210</xdr:rowOff>
    </xdr:from>
    <xdr:to>
      <xdr:col>22</xdr:col>
      <xdr:colOff>415925</xdr:colOff>
      <xdr:row>97</xdr:row>
      <xdr:rowOff>110810</xdr:rowOff>
    </xdr:to>
    <xdr:sp macro="" textlink="">
      <xdr:nvSpPr>
        <xdr:cNvPr id="707" name="円/楕円 706"/>
        <xdr:cNvSpPr/>
      </xdr:nvSpPr>
      <xdr:spPr>
        <a:xfrm>
          <a:off x="15430500" y="166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101937</xdr:rowOff>
    </xdr:from>
    <xdr:ext cx="534377" cy="259045"/>
    <xdr:sp macro="" textlink="">
      <xdr:nvSpPr>
        <xdr:cNvPr id="708" name="テキスト ボックス 707"/>
        <xdr:cNvSpPr txBox="1"/>
      </xdr:nvSpPr>
      <xdr:spPr>
        <a:xfrm>
          <a:off x="15214111" y="167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164641</xdr:rowOff>
    </xdr:from>
    <xdr:to>
      <xdr:col>21</xdr:col>
      <xdr:colOff>212725</xdr:colOff>
      <xdr:row>97</xdr:row>
      <xdr:rowOff>94791</xdr:rowOff>
    </xdr:to>
    <xdr:sp macro="" textlink="">
      <xdr:nvSpPr>
        <xdr:cNvPr id="709" name="円/楕円 708"/>
        <xdr:cNvSpPr/>
      </xdr:nvSpPr>
      <xdr:spPr>
        <a:xfrm>
          <a:off x="14541500" y="1662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85918</xdr:rowOff>
    </xdr:from>
    <xdr:ext cx="534377" cy="259045"/>
    <xdr:sp macro="" textlink="">
      <xdr:nvSpPr>
        <xdr:cNvPr id="710" name="テキスト ボックス 709"/>
        <xdr:cNvSpPr txBox="1"/>
      </xdr:nvSpPr>
      <xdr:spPr>
        <a:xfrm>
          <a:off x="14325111" y="167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95524</xdr:rowOff>
    </xdr:from>
    <xdr:to>
      <xdr:col>20</xdr:col>
      <xdr:colOff>9525</xdr:colOff>
      <xdr:row>97</xdr:row>
      <xdr:rowOff>25674</xdr:rowOff>
    </xdr:to>
    <xdr:sp macro="" textlink="">
      <xdr:nvSpPr>
        <xdr:cNvPr id="711" name="円/楕円 710"/>
        <xdr:cNvSpPr/>
      </xdr:nvSpPr>
      <xdr:spPr>
        <a:xfrm>
          <a:off x="13652500" y="1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16801</xdr:rowOff>
    </xdr:from>
    <xdr:ext cx="534377" cy="259045"/>
    <xdr:sp macro="" textlink="">
      <xdr:nvSpPr>
        <xdr:cNvPr id="712" name="テキスト ボックス 711"/>
        <xdr:cNvSpPr txBox="1"/>
      </xdr:nvSpPr>
      <xdr:spPr>
        <a:xfrm>
          <a:off x="13436111" y="166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95593</xdr:rowOff>
    </xdr:from>
    <xdr:to>
      <xdr:col>18</xdr:col>
      <xdr:colOff>492125</xdr:colOff>
      <xdr:row>97</xdr:row>
      <xdr:rowOff>25743</xdr:rowOff>
    </xdr:to>
    <xdr:sp macro="" textlink="">
      <xdr:nvSpPr>
        <xdr:cNvPr id="713" name="円/楕円 712"/>
        <xdr:cNvSpPr/>
      </xdr:nvSpPr>
      <xdr:spPr>
        <a:xfrm>
          <a:off x="12763500" y="165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16870</xdr:rowOff>
    </xdr:from>
    <xdr:ext cx="534377" cy="259045"/>
    <xdr:sp macro="" textlink="">
      <xdr:nvSpPr>
        <xdr:cNvPr id="714" name="テキスト ボックス 713"/>
        <xdr:cNvSpPr txBox="1"/>
      </xdr:nvSpPr>
      <xdr:spPr>
        <a:xfrm>
          <a:off x="12547111" y="1664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80259</xdr:rowOff>
    </xdr:from>
    <xdr:to>
      <xdr:col>31</xdr:col>
      <xdr:colOff>85725</xdr:colOff>
      <xdr:row>39</xdr:row>
      <xdr:rowOff>10409</xdr:rowOff>
    </xdr:to>
    <xdr:sp macro="" textlink="">
      <xdr:nvSpPr>
        <xdr:cNvPr id="745" name="フローチャート : 判断 744"/>
        <xdr:cNvSpPr/>
      </xdr:nvSpPr>
      <xdr:spPr>
        <a:xfrm>
          <a:off x="21272500" y="659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26936</xdr:rowOff>
    </xdr:from>
    <xdr:ext cx="378565" cy="259045"/>
    <xdr:sp macro="" textlink="">
      <xdr:nvSpPr>
        <xdr:cNvPr id="746" name="テキスト ボックス 745"/>
        <xdr:cNvSpPr txBox="1"/>
      </xdr:nvSpPr>
      <xdr:spPr>
        <a:xfrm>
          <a:off x="21134017" y="6370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29373</xdr:rowOff>
    </xdr:from>
    <xdr:to>
      <xdr:col>29</xdr:col>
      <xdr:colOff>568325</xdr:colOff>
      <xdr:row>38</xdr:row>
      <xdr:rowOff>130973</xdr:rowOff>
    </xdr:to>
    <xdr:sp macro="" textlink="">
      <xdr:nvSpPr>
        <xdr:cNvPr id="748" name="フローチャート : 判断 747"/>
        <xdr:cNvSpPr/>
      </xdr:nvSpPr>
      <xdr:spPr>
        <a:xfrm>
          <a:off x="20383500" y="654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147500</xdr:rowOff>
    </xdr:from>
    <xdr:ext cx="469744" cy="259045"/>
    <xdr:sp macro="" textlink="">
      <xdr:nvSpPr>
        <xdr:cNvPr id="749" name="テキスト ボックス 748"/>
        <xdr:cNvSpPr txBox="1"/>
      </xdr:nvSpPr>
      <xdr:spPr>
        <a:xfrm>
          <a:off x="20199427" y="631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28687</xdr:rowOff>
    </xdr:from>
    <xdr:to>
      <xdr:col>28</xdr:col>
      <xdr:colOff>365125</xdr:colOff>
      <xdr:row>38</xdr:row>
      <xdr:rowOff>130287</xdr:rowOff>
    </xdr:to>
    <xdr:sp macro="" textlink="">
      <xdr:nvSpPr>
        <xdr:cNvPr id="751" name="フローチャート : 判断 750"/>
        <xdr:cNvSpPr/>
      </xdr:nvSpPr>
      <xdr:spPr>
        <a:xfrm>
          <a:off x="19494500" y="654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146814</xdr:rowOff>
    </xdr:from>
    <xdr:ext cx="469744" cy="259045"/>
    <xdr:sp macro="" textlink="">
      <xdr:nvSpPr>
        <xdr:cNvPr id="752" name="テキスト ボックス 751"/>
        <xdr:cNvSpPr txBox="1"/>
      </xdr:nvSpPr>
      <xdr:spPr>
        <a:xfrm>
          <a:off x="19310427" y="6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74909</xdr:rowOff>
    </xdr:from>
    <xdr:to>
      <xdr:col>27</xdr:col>
      <xdr:colOff>161925</xdr:colOff>
      <xdr:row>39</xdr:row>
      <xdr:rowOff>5059</xdr:rowOff>
    </xdr:to>
    <xdr:sp macro="" textlink="">
      <xdr:nvSpPr>
        <xdr:cNvPr id="753" name="フローチャート : 判断 752"/>
        <xdr:cNvSpPr/>
      </xdr:nvSpPr>
      <xdr:spPr>
        <a:xfrm>
          <a:off x="18605500" y="65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21587</xdr:rowOff>
    </xdr:from>
    <xdr:ext cx="378565" cy="259045"/>
    <xdr:sp macro="" textlink="">
      <xdr:nvSpPr>
        <xdr:cNvPr id="754" name="テキスト ボックス 753"/>
        <xdr:cNvSpPr txBox="1"/>
      </xdr:nvSpPr>
      <xdr:spPr>
        <a:xfrm>
          <a:off x="18467017" y="636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3" name="テキスト ボックス 782"/>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5" name="テキスト ボックス 784"/>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7" name="テキスト ボックス 786"/>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9" name="テキスト ボックス 788"/>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3" name="直線コネクタ 792"/>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4"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6"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9"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フローチャート : 判断 799"/>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02" name="フローチャート : 判断 801"/>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03" name="テキスト ボックス 802"/>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5" name="フローチャート : 判断 804"/>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6" name="テキスト ボックス 80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8" name="フローチャート : 判断 807"/>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0" name="フローチャート : 判断 809"/>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1" name="テキスト ボックス 81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7" name="円/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8"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9" name="円/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0" name="テキスト ボックス 81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1" name="円/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2" name="テキスト ボックス 821"/>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3" name="円/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4" name="テキスト ボックス 823"/>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5" name="円/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6" name="テキスト ボックス 825"/>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決算における目的別の構成比率では、民生費が最も高くなっているものの、神奈川県平均と比較して低い数値となっている。公債費については、起債の償還が順調に進んでいるため、神奈川県平均と比較しても低い比率となっている。なお、その他の比率については、県西地域の小規模自治体であり人口を基礎とすると全ての比率が高くなることは仕方のないところであり、それぞれの自治体の財政状況にもよることから分析自体が難しいところで</a:t>
          </a:r>
          <a:r>
            <a:rPr kumimoji="1" lang="ja-JP" altLang="en-US" sz="1400">
              <a:solidFill>
                <a:schemeClr val="dk1"/>
              </a:solidFill>
              <a:latin typeface="+mn-lt"/>
              <a:ea typeface="+mn-ea"/>
              <a:cs typeface="+mn-cs"/>
            </a:rPr>
            <a:t>は</a:t>
          </a:r>
          <a:r>
            <a:rPr kumimoji="1" lang="ja-JP" altLang="ja-JP" sz="1400">
              <a:solidFill>
                <a:schemeClr val="dk1"/>
              </a:solidFill>
              <a:latin typeface="+mn-lt"/>
              <a:ea typeface="+mn-ea"/>
              <a:cs typeface="+mn-cs"/>
            </a:rPr>
            <a:t>ある。</a:t>
          </a:r>
          <a:endParaRPr lang="ja-JP" altLang="ja-JP" sz="1400"/>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n-lt"/>
              <a:ea typeface="+mn-ea"/>
              <a:cs typeface="+mn-cs"/>
            </a:rPr>
            <a:t>H25</a:t>
          </a:r>
          <a:r>
            <a:rPr kumimoji="1" lang="ja-JP" altLang="en-US" sz="1400">
              <a:solidFill>
                <a:schemeClr val="dk1"/>
              </a:solidFill>
              <a:latin typeface="+mn-lt"/>
              <a:ea typeface="+mn-ea"/>
              <a:cs typeface="+mn-cs"/>
            </a:rPr>
            <a:t>は法人町民税の減収により悪化した。</a:t>
          </a:r>
          <a:r>
            <a:rPr kumimoji="1" lang="ja-JP" altLang="ja-JP" sz="1400">
              <a:solidFill>
                <a:schemeClr val="dk1"/>
              </a:solidFill>
              <a:latin typeface="+mn-lt"/>
              <a:ea typeface="+mn-ea"/>
              <a:cs typeface="+mn-cs"/>
            </a:rPr>
            <a:t>法人町民税の増減による影響が出やすい財政構造であるため、今後も引き続き、堅実な財政運営を行っていく。</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全ての会計において資金不足は生じていないが、少子高齢化に伴う国保・介護・後期高齢等への繰出が増加傾向にあることから、引き続き慎重な財政運営に努める。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4128989</v>
      </c>
      <c r="BO4" s="409"/>
      <c r="BP4" s="409"/>
      <c r="BQ4" s="409"/>
      <c r="BR4" s="409"/>
      <c r="BS4" s="409"/>
      <c r="BT4" s="409"/>
      <c r="BU4" s="410"/>
      <c r="BV4" s="408">
        <v>3999125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14.4</v>
      </c>
      <c r="CU4" s="586"/>
      <c r="CV4" s="586"/>
      <c r="CW4" s="586"/>
      <c r="CX4" s="586"/>
      <c r="CY4" s="586"/>
      <c r="CZ4" s="586"/>
      <c r="DA4" s="587"/>
      <c r="DB4" s="585">
        <v>12.4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3679017</v>
      </c>
      <c r="BO5" s="414"/>
      <c r="BP5" s="414"/>
      <c r="BQ5" s="414"/>
      <c r="BR5" s="414"/>
      <c r="BS5" s="414"/>
      <c r="BT5" s="414"/>
      <c r="BU5" s="415"/>
      <c r="BV5" s="413">
        <v>3649105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82.5</v>
      </c>
      <c r="CU5" s="384"/>
      <c r="CV5" s="384"/>
      <c r="CW5" s="384"/>
      <c r="CX5" s="384"/>
      <c r="CY5" s="384"/>
      <c r="CZ5" s="384"/>
      <c r="DA5" s="385"/>
      <c r="DB5" s="383">
        <v>86.2</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449972</v>
      </c>
      <c r="BO6" s="414"/>
      <c r="BP6" s="414"/>
      <c r="BQ6" s="414"/>
      <c r="BR6" s="414"/>
      <c r="BS6" s="414"/>
      <c r="BT6" s="414"/>
      <c r="BU6" s="415"/>
      <c r="BV6" s="413">
        <v>350020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82.5</v>
      </c>
      <c r="CU6" s="560"/>
      <c r="CV6" s="560"/>
      <c r="CW6" s="560"/>
      <c r="CX6" s="560"/>
      <c r="CY6" s="560"/>
      <c r="CZ6" s="560"/>
      <c r="DA6" s="561"/>
      <c r="DB6" s="559">
        <v>86.2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29266</v>
      </c>
      <c r="BO7" s="414"/>
      <c r="BP7" s="414"/>
      <c r="BQ7" s="414"/>
      <c r="BR7" s="414"/>
      <c r="BS7" s="414"/>
      <c r="BT7" s="414"/>
      <c r="BU7" s="415"/>
      <c r="BV7" s="413">
        <v>900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2926906</v>
      </c>
      <c r="CU7" s="414"/>
      <c r="CV7" s="414"/>
      <c r="CW7" s="414"/>
      <c r="CX7" s="414"/>
      <c r="CY7" s="414"/>
      <c r="CZ7" s="414"/>
      <c r="DA7" s="415"/>
      <c r="DB7" s="413">
        <v>2813573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420706</v>
      </c>
      <c r="BO8" s="414"/>
      <c r="BP8" s="414"/>
      <c r="BQ8" s="414"/>
      <c r="BR8" s="414"/>
      <c r="BS8" s="414"/>
      <c r="BT8" s="414"/>
      <c r="BU8" s="415"/>
      <c r="BV8" s="413">
        <v>349120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0.99</v>
      </c>
      <c r="CU8" s="523"/>
      <c r="CV8" s="523"/>
      <c r="CW8" s="523"/>
      <c r="CX8" s="523"/>
      <c r="CY8" s="523"/>
      <c r="CZ8" s="523"/>
      <c r="DA8" s="524"/>
      <c r="DB8" s="522">
        <v>0.99</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9679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71586</v>
      </c>
      <c r="BO9" s="414"/>
      <c r="BP9" s="414"/>
      <c r="BQ9" s="414"/>
      <c r="BR9" s="414"/>
      <c r="BS9" s="414"/>
      <c r="BT9" s="414"/>
      <c r="BU9" s="415"/>
      <c r="BV9" s="413">
        <v>111474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3.8</v>
      </c>
      <c r="CU9" s="384"/>
      <c r="CV9" s="384"/>
      <c r="CW9" s="384"/>
      <c r="CX9" s="384"/>
      <c r="CY9" s="384"/>
      <c r="CZ9" s="384"/>
      <c r="DA9" s="385"/>
      <c r="DB9" s="383">
        <v>6.9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10010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100223</v>
      </c>
      <c r="BO10" s="414"/>
      <c r="BP10" s="414"/>
      <c r="BQ10" s="414"/>
      <c r="BR10" s="414"/>
      <c r="BS10" s="414"/>
      <c r="BT10" s="414"/>
      <c r="BU10" s="415"/>
      <c r="BV10" s="413">
        <v>92224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9669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9435</v>
      </c>
      <c r="S13" s="515"/>
      <c r="T13" s="515"/>
      <c r="U13" s="515"/>
      <c r="V13" s="516"/>
      <c r="W13" s="502" t="s">
        <v>120</v>
      </c>
      <c r="X13" s="426"/>
      <c r="Y13" s="426"/>
      <c r="Z13" s="426"/>
      <c r="AA13" s="426"/>
      <c r="AB13" s="427"/>
      <c r="AC13" s="389">
        <v>432</v>
      </c>
      <c r="AD13" s="390"/>
      <c r="AE13" s="390"/>
      <c r="AF13" s="390"/>
      <c r="AG13" s="391"/>
      <c r="AH13" s="389">
        <v>592</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171809</v>
      </c>
      <c r="BO13" s="414"/>
      <c r="BP13" s="414"/>
      <c r="BQ13" s="414"/>
      <c r="BR13" s="414"/>
      <c r="BS13" s="414"/>
      <c r="BT13" s="414"/>
      <c r="BU13" s="415"/>
      <c r="BV13" s="413">
        <v>203698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6.3</v>
      </c>
      <c r="CU13" s="384"/>
      <c r="CV13" s="384"/>
      <c r="CW13" s="384"/>
      <c r="CX13" s="384"/>
      <c r="CY13" s="384"/>
      <c r="CZ13" s="384"/>
      <c r="DA13" s="385"/>
      <c r="DB13" s="383">
        <v>8.6999999999999993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9760</v>
      </c>
      <c r="S14" s="515"/>
      <c r="T14" s="515"/>
      <c r="U14" s="515"/>
      <c r="V14" s="516"/>
      <c r="W14" s="517"/>
      <c r="X14" s="429"/>
      <c r="Y14" s="429"/>
      <c r="Z14" s="429"/>
      <c r="AA14" s="429"/>
      <c r="AB14" s="430"/>
      <c r="AC14" s="507">
        <v>8.6999999999999993</v>
      </c>
      <c r="AD14" s="508"/>
      <c r="AE14" s="508"/>
      <c r="AF14" s="508"/>
      <c r="AG14" s="509"/>
      <c r="AH14" s="507">
        <v>10.6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9545</v>
      </c>
      <c r="S15" s="515"/>
      <c r="T15" s="515"/>
      <c r="U15" s="515"/>
      <c r="V15" s="516"/>
      <c r="W15" s="502" t="s">
        <v>127</v>
      </c>
      <c r="X15" s="426"/>
      <c r="Y15" s="426"/>
      <c r="Z15" s="426"/>
      <c r="AA15" s="426"/>
      <c r="AB15" s="427"/>
      <c r="AC15" s="389">
        <v>1464</v>
      </c>
      <c r="AD15" s="390"/>
      <c r="AE15" s="390"/>
      <c r="AF15" s="390"/>
      <c r="AG15" s="391"/>
      <c r="AH15" s="389">
        <v>1662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2166269</v>
      </c>
      <c r="BO15" s="409"/>
      <c r="BP15" s="409"/>
      <c r="BQ15" s="409"/>
      <c r="BR15" s="409"/>
      <c r="BS15" s="409"/>
      <c r="BT15" s="409"/>
      <c r="BU15" s="410"/>
      <c r="BV15" s="408">
        <v>1920313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29.5</v>
      </c>
      <c r="AD16" s="508"/>
      <c r="AE16" s="508"/>
      <c r="AF16" s="508"/>
      <c r="AG16" s="509"/>
      <c r="AH16" s="507">
        <v>29.9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2194354</v>
      </c>
      <c r="BO16" s="414"/>
      <c r="BP16" s="414"/>
      <c r="BQ16" s="414"/>
      <c r="BR16" s="414"/>
      <c r="BS16" s="414"/>
      <c r="BT16" s="414"/>
      <c r="BU16" s="415"/>
      <c r="BV16" s="413">
        <v>1965308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3063</v>
      </c>
      <c r="AD17" s="390"/>
      <c r="AE17" s="390"/>
      <c r="AF17" s="390"/>
      <c r="AG17" s="391"/>
      <c r="AH17" s="389">
        <v>3241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2809840</v>
      </c>
      <c r="BO17" s="414"/>
      <c r="BP17" s="414"/>
      <c r="BQ17" s="414"/>
      <c r="BR17" s="414"/>
      <c r="BS17" s="414"/>
      <c r="BT17" s="414"/>
      <c r="BU17" s="415"/>
      <c r="BV17" s="413">
        <v>2498991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19.989999999999998</v>
      </c>
      <c r="M18" s="478"/>
      <c r="N18" s="478"/>
      <c r="O18" s="478"/>
      <c r="P18" s="478"/>
      <c r="Q18" s="478"/>
      <c r="R18" s="479"/>
      <c r="S18" s="479"/>
      <c r="T18" s="479"/>
      <c r="U18" s="479"/>
      <c r="V18" s="480"/>
      <c r="W18" s="494"/>
      <c r="X18" s="495"/>
      <c r="Y18" s="495"/>
      <c r="Z18" s="495"/>
      <c r="AA18" s="495"/>
      <c r="AB18" s="503"/>
      <c r="AC18" s="377">
        <v>61.8</v>
      </c>
      <c r="AD18" s="378"/>
      <c r="AE18" s="378"/>
      <c r="AF18" s="378"/>
      <c r="AG18" s="481"/>
      <c r="AH18" s="377">
        <v>58.3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2583517</v>
      </c>
      <c r="BO18" s="414"/>
      <c r="BP18" s="414"/>
      <c r="BQ18" s="414"/>
      <c r="BR18" s="414"/>
      <c r="BS18" s="414"/>
      <c r="BT18" s="414"/>
      <c r="BU18" s="415"/>
      <c r="BV18" s="413">
        <v>2622718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484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3559542</v>
      </c>
      <c r="BO19" s="414"/>
      <c r="BP19" s="414"/>
      <c r="BQ19" s="414"/>
      <c r="BR19" s="414"/>
      <c r="BS19" s="414"/>
      <c r="BT19" s="414"/>
      <c r="BU19" s="415"/>
      <c r="BV19" s="413">
        <v>3402818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3359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412960</v>
      </c>
      <c r="BO23" s="414"/>
      <c r="BP23" s="414"/>
      <c r="BQ23" s="414"/>
      <c r="BR23" s="414"/>
      <c r="BS23" s="414"/>
      <c r="BT23" s="414"/>
      <c r="BU23" s="415"/>
      <c r="BV23" s="413">
        <v>536608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7960</v>
      </c>
      <c r="R24" s="390"/>
      <c r="S24" s="390"/>
      <c r="T24" s="390"/>
      <c r="U24" s="390"/>
      <c r="V24" s="391"/>
      <c r="W24" s="455"/>
      <c r="X24" s="446"/>
      <c r="Y24" s="447"/>
      <c r="Z24" s="386" t="s">
        <v>151</v>
      </c>
      <c r="AA24" s="387"/>
      <c r="AB24" s="387"/>
      <c r="AC24" s="387"/>
      <c r="AD24" s="387"/>
      <c r="AE24" s="387"/>
      <c r="AF24" s="387"/>
      <c r="AG24" s="388"/>
      <c r="AH24" s="389">
        <v>79</v>
      </c>
      <c r="AI24" s="390"/>
      <c r="AJ24" s="390"/>
      <c r="AK24" s="390"/>
      <c r="AL24" s="391"/>
      <c r="AM24" s="389">
        <v>244900</v>
      </c>
      <c r="AN24" s="390"/>
      <c r="AO24" s="390"/>
      <c r="AP24" s="390"/>
      <c r="AQ24" s="390"/>
      <c r="AR24" s="391"/>
      <c r="AS24" s="389">
        <v>3100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346546</v>
      </c>
      <c r="BO24" s="414"/>
      <c r="BP24" s="414"/>
      <c r="BQ24" s="414"/>
      <c r="BR24" s="414"/>
      <c r="BS24" s="414"/>
      <c r="BT24" s="414"/>
      <c r="BU24" s="415"/>
      <c r="BV24" s="413">
        <v>461448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6380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124500</v>
      </c>
      <c r="BO25" s="409"/>
      <c r="BP25" s="409"/>
      <c r="BQ25" s="409"/>
      <c r="BR25" s="409"/>
      <c r="BS25" s="409"/>
      <c r="BT25" s="409"/>
      <c r="BU25" s="410"/>
      <c r="BV25" s="408">
        <v>24938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5800</v>
      </c>
      <c r="R26" s="390"/>
      <c r="S26" s="390"/>
      <c r="T26" s="390"/>
      <c r="U26" s="390"/>
      <c r="V26" s="391"/>
      <c r="W26" s="455"/>
      <c r="X26" s="446"/>
      <c r="Y26" s="447"/>
      <c r="Z26" s="386" t="s">
        <v>157</v>
      </c>
      <c r="AA26" s="468"/>
      <c r="AB26" s="468"/>
      <c r="AC26" s="468"/>
      <c r="AD26" s="468"/>
      <c r="AE26" s="468"/>
      <c r="AF26" s="468"/>
      <c r="AG26" s="469"/>
      <c r="AH26" s="389">
        <v>1</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3550</v>
      </c>
      <c r="R27" s="390"/>
      <c r="S27" s="390"/>
      <c r="T27" s="390"/>
      <c r="U27" s="390"/>
      <c r="V27" s="391"/>
      <c r="W27" s="455"/>
      <c r="X27" s="446"/>
      <c r="Y27" s="447"/>
      <c r="Z27" s="386" t="s">
        <v>161</v>
      </c>
      <c r="AA27" s="387"/>
      <c r="AB27" s="387"/>
      <c r="AC27" s="387"/>
      <c r="AD27" s="387"/>
      <c r="AE27" s="387"/>
      <c r="AF27" s="387"/>
      <c r="AG27" s="388"/>
      <c r="AH27" s="389">
        <v>13</v>
      </c>
      <c r="AI27" s="390"/>
      <c r="AJ27" s="390"/>
      <c r="AK27" s="390"/>
      <c r="AL27" s="391"/>
      <c r="AM27" s="389">
        <v>42406</v>
      </c>
      <c r="AN27" s="390"/>
      <c r="AO27" s="390"/>
      <c r="AP27" s="390"/>
      <c r="AQ27" s="390"/>
      <c r="AR27" s="391"/>
      <c r="AS27" s="389">
        <v>3262</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173819</v>
      </c>
      <c r="BO27" s="417"/>
      <c r="BP27" s="417"/>
      <c r="BQ27" s="417"/>
      <c r="BR27" s="417"/>
      <c r="BS27" s="417"/>
      <c r="BT27" s="417"/>
      <c r="BU27" s="418"/>
      <c r="BV27" s="416">
        <v>173814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2780</v>
      </c>
      <c r="R28" s="390"/>
      <c r="S28" s="390"/>
      <c r="T28" s="390"/>
      <c r="U28" s="390"/>
      <c r="V28" s="391"/>
      <c r="W28" s="455"/>
      <c r="X28" s="446"/>
      <c r="Y28" s="447"/>
      <c r="Z28" s="386" t="s">
        <v>164</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730579</v>
      </c>
      <c r="BO28" s="409"/>
      <c r="BP28" s="409"/>
      <c r="BQ28" s="409"/>
      <c r="BR28" s="409"/>
      <c r="BS28" s="409"/>
      <c r="BT28" s="409"/>
      <c r="BU28" s="410"/>
      <c r="BV28" s="408">
        <v>630356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10</v>
      </c>
      <c r="M29" s="390"/>
      <c r="N29" s="390"/>
      <c r="O29" s="390"/>
      <c r="P29" s="391"/>
      <c r="Q29" s="389">
        <v>2540</v>
      </c>
      <c r="R29" s="390"/>
      <c r="S29" s="390"/>
      <c r="T29" s="390"/>
      <c r="U29" s="390"/>
      <c r="V29" s="391"/>
      <c r="W29" s="456"/>
      <c r="X29" s="457"/>
      <c r="Y29" s="458"/>
      <c r="Z29" s="386" t="s">
        <v>168</v>
      </c>
      <c r="AA29" s="387"/>
      <c r="AB29" s="387"/>
      <c r="AC29" s="387"/>
      <c r="AD29" s="387"/>
      <c r="AE29" s="387"/>
      <c r="AF29" s="387"/>
      <c r="AG29" s="388"/>
      <c r="AH29" s="389">
        <v>92</v>
      </c>
      <c r="AI29" s="390"/>
      <c r="AJ29" s="390"/>
      <c r="AK29" s="390"/>
      <c r="AL29" s="391"/>
      <c r="AM29" s="389">
        <v>287306</v>
      </c>
      <c r="AN29" s="390"/>
      <c r="AO29" s="390"/>
      <c r="AP29" s="390"/>
      <c r="AQ29" s="390"/>
      <c r="AR29" s="391"/>
      <c r="AS29" s="389">
        <v>3123</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5866</v>
      </c>
      <c r="BO29" s="414"/>
      <c r="BP29" s="414"/>
      <c r="BQ29" s="414"/>
      <c r="BR29" s="414"/>
      <c r="BS29" s="414"/>
      <c r="BT29" s="414"/>
      <c r="BU29" s="415"/>
      <c r="BV29" s="413">
        <v>5865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97.3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436721</v>
      </c>
      <c r="BO30" s="417"/>
      <c r="BP30" s="417"/>
      <c r="BQ30" s="417"/>
      <c r="BR30" s="417"/>
      <c r="BS30" s="417"/>
      <c r="BT30" s="417"/>
      <c r="BU30" s="418"/>
      <c r="BV30" s="416">
        <v>386582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足柄東部清掃組合</v>
      </c>
      <c r="BZ34" s="372"/>
      <c r="CA34" s="372"/>
      <c r="CB34" s="372"/>
      <c r="CC34" s="372"/>
      <c r="CD34" s="372"/>
      <c r="CE34" s="372"/>
      <c r="CF34" s="372"/>
      <c r="CG34" s="372"/>
      <c r="CH34" s="372"/>
      <c r="CI34" s="372"/>
      <c r="CJ34" s="372"/>
      <c r="CK34" s="372"/>
      <c r="CL34" s="372"/>
      <c r="CM34" s="372"/>
      <c r="CN34" s="165"/>
      <c r="CO34" s="373">
        <f>IF(CQ34="","",MAX(C34:D43,U34:V43,AM34:AN43,BE34:BF43,BW34:BX43)+1)</f>
        <v>13</v>
      </c>
      <c r="CP34" s="373"/>
      <c r="CQ34" s="372" t="str">
        <f>IF('各会計、関係団体の財政状況及び健全化判断比率'!BS7="","",'各会計、関係団体の財政状況及び健全化判断比率'!BS7)</f>
        <v>公益財団法人かながわ健康在団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足柄上衛生組合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神奈川県市町村退職手当組合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神奈川県後期高齢者医療広域連合(一般会計)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神奈川県後期高齢者医療広域連合後期高齢者医療事業(特別会計)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神奈川県町村情報システム共同事業組合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526</v>
      </c>
      <c r="D34" s="1181"/>
      <c r="E34" s="1182"/>
      <c r="F34" s="32">
        <v>7.74</v>
      </c>
      <c r="G34" s="33">
        <v>11.93</v>
      </c>
      <c r="H34" s="33">
        <v>7.86</v>
      </c>
      <c r="I34" s="33">
        <v>12.4</v>
      </c>
      <c r="J34" s="34">
        <v>14.37</v>
      </c>
      <c r="K34" s="22"/>
      <c r="L34" s="22"/>
      <c r="M34" s="22"/>
      <c r="N34" s="22"/>
      <c r="O34" s="22"/>
      <c r="P34" s="22"/>
    </row>
    <row r="35" spans="1:16" ht="39" customHeight="1">
      <c r="A35" s="22"/>
      <c r="B35" s="35"/>
      <c r="C35" s="1175" t="s">
        <v>527</v>
      </c>
      <c r="D35" s="1176"/>
      <c r="E35" s="1177"/>
      <c r="F35" s="36">
        <v>6.99</v>
      </c>
      <c r="G35" s="37">
        <v>8.3800000000000008</v>
      </c>
      <c r="H35" s="37">
        <v>9.82</v>
      </c>
      <c r="I35" s="37">
        <v>11.45</v>
      </c>
      <c r="J35" s="38">
        <v>12.92</v>
      </c>
      <c r="K35" s="22"/>
      <c r="L35" s="22"/>
      <c r="M35" s="22"/>
      <c r="N35" s="22"/>
      <c r="O35" s="22"/>
      <c r="P35" s="22"/>
    </row>
    <row r="36" spans="1:16" ht="39" customHeight="1">
      <c r="A36" s="22"/>
      <c r="B36" s="35"/>
      <c r="C36" s="1175" t="s">
        <v>528</v>
      </c>
      <c r="D36" s="1176"/>
      <c r="E36" s="1177"/>
      <c r="F36" s="36">
        <v>2.61</v>
      </c>
      <c r="G36" s="37">
        <v>0.83</v>
      </c>
      <c r="H36" s="37">
        <v>0.36</v>
      </c>
      <c r="I36" s="37">
        <v>1.5</v>
      </c>
      <c r="J36" s="38">
        <v>1.1499999999999999</v>
      </c>
      <c r="K36" s="22"/>
      <c r="L36" s="22"/>
      <c r="M36" s="22"/>
      <c r="N36" s="22"/>
      <c r="O36" s="22"/>
      <c r="P36" s="22"/>
    </row>
    <row r="37" spans="1:16" ht="39" customHeight="1">
      <c r="A37" s="22"/>
      <c r="B37" s="35"/>
      <c r="C37" s="1175" t="s">
        <v>529</v>
      </c>
      <c r="D37" s="1176"/>
      <c r="E37" s="1177"/>
      <c r="F37" s="36">
        <v>0.88</v>
      </c>
      <c r="G37" s="37">
        <v>0.51</v>
      </c>
      <c r="H37" s="37">
        <v>0.75</v>
      </c>
      <c r="I37" s="37">
        <v>1.78</v>
      </c>
      <c r="J37" s="38">
        <v>0.64</v>
      </c>
      <c r="K37" s="22"/>
      <c r="L37" s="22"/>
      <c r="M37" s="22"/>
      <c r="N37" s="22"/>
      <c r="O37" s="22"/>
      <c r="P37" s="22"/>
    </row>
    <row r="38" spans="1:16" ht="39" customHeight="1">
      <c r="A38" s="22"/>
      <c r="B38" s="35"/>
      <c r="C38" s="1175" t="s">
        <v>530</v>
      </c>
      <c r="D38" s="1176"/>
      <c r="E38" s="1177"/>
      <c r="F38" s="36">
        <v>0.23</v>
      </c>
      <c r="G38" s="37">
        <v>0.31</v>
      </c>
      <c r="H38" s="37">
        <v>0.26</v>
      </c>
      <c r="I38" s="37">
        <v>0.08</v>
      </c>
      <c r="J38" s="38">
        <v>0.42</v>
      </c>
      <c r="K38" s="22"/>
      <c r="L38" s="22"/>
      <c r="M38" s="22"/>
      <c r="N38" s="22"/>
      <c r="O38" s="22"/>
      <c r="P38" s="22"/>
    </row>
    <row r="39" spans="1:16" ht="39" customHeight="1">
      <c r="A39" s="22"/>
      <c r="B39" s="35"/>
      <c r="C39" s="1175" t="s">
        <v>531</v>
      </c>
      <c r="D39" s="1176"/>
      <c r="E39" s="1177"/>
      <c r="F39" s="36">
        <v>0.03</v>
      </c>
      <c r="G39" s="37">
        <v>0.01</v>
      </c>
      <c r="H39" s="37">
        <v>0.02</v>
      </c>
      <c r="I39" s="37">
        <v>0.08</v>
      </c>
      <c r="J39" s="38">
        <v>0.1</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532</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533</v>
      </c>
      <c r="D43" s="1179"/>
      <c r="E43" s="1180"/>
      <c r="F43" s="41" t="s">
        <v>479</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381</v>
      </c>
      <c r="L45" s="60">
        <v>378</v>
      </c>
      <c r="M45" s="60">
        <v>262</v>
      </c>
      <c r="N45" s="60">
        <v>234</v>
      </c>
      <c r="O45" s="61">
        <v>134</v>
      </c>
      <c r="P45" s="48"/>
      <c r="Q45" s="48"/>
      <c r="R45" s="48"/>
      <c r="S45" s="48"/>
      <c r="T45" s="48"/>
      <c r="U45" s="48"/>
    </row>
    <row r="46" spans="1:21" ht="30.75" customHeight="1">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14</v>
      </c>
      <c r="F48" s="1185"/>
      <c r="G48" s="1185"/>
      <c r="H48" s="1185"/>
      <c r="I48" s="1185"/>
      <c r="J48" s="1186"/>
      <c r="K48" s="63">
        <v>329</v>
      </c>
      <c r="L48" s="64">
        <v>341</v>
      </c>
      <c r="M48" s="64">
        <v>330</v>
      </c>
      <c r="N48" s="64">
        <v>323</v>
      </c>
      <c r="O48" s="65">
        <v>328</v>
      </c>
      <c r="P48" s="48"/>
      <c r="Q48" s="48"/>
      <c r="R48" s="48"/>
      <c r="S48" s="48"/>
      <c r="T48" s="48"/>
      <c r="U48" s="48"/>
    </row>
    <row r="49" spans="1:21" ht="30.75" customHeight="1">
      <c r="A49" s="48"/>
      <c r="B49" s="1193"/>
      <c r="C49" s="1194"/>
      <c r="D49" s="62"/>
      <c r="E49" s="1185" t="s">
        <v>15</v>
      </c>
      <c r="F49" s="1185"/>
      <c r="G49" s="1185"/>
      <c r="H49" s="1185"/>
      <c r="I49" s="1185"/>
      <c r="J49" s="1186"/>
      <c r="K49" s="63">
        <v>18</v>
      </c>
      <c r="L49" s="64" t="s">
        <v>479</v>
      </c>
      <c r="M49" s="64" t="s">
        <v>479</v>
      </c>
      <c r="N49" s="64" t="s">
        <v>479</v>
      </c>
      <c r="O49" s="65" t="s">
        <v>479</v>
      </c>
      <c r="P49" s="48"/>
      <c r="Q49" s="48"/>
      <c r="R49" s="48"/>
      <c r="S49" s="48"/>
      <c r="T49" s="48"/>
      <c r="U49" s="48"/>
    </row>
    <row r="50" spans="1:21" ht="30.75" customHeight="1">
      <c r="A50" s="48"/>
      <c r="B50" s="1193"/>
      <c r="C50" s="1194"/>
      <c r="D50" s="62"/>
      <c r="E50" s="1185" t="s">
        <v>16</v>
      </c>
      <c r="F50" s="1185"/>
      <c r="G50" s="1185"/>
      <c r="H50" s="1185"/>
      <c r="I50" s="1185"/>
      <c r="J50" s="1186"/>
      <c r="K50" s="63" t="s">
        <v>479</v>
      </c>
      <c r="L50" s="64" t="s">
        <v>479</v>
      </c>
      <c r="M50" s="64" t="s">
        <v>479</v>
      </c>
      <c r="N50" s="64" t="s">
        <v>479</v>
      </c>
      <c r="O50" s="65" t="s">
        <v>479</v>
      </c>
      <c r="P50" s="48"/>
      <c r="Q50" s="48"/>
      <c r="R50" s="48"/>
      <c r="S50" s="48"/>
      <c r="T50" s="48"/>
      <c r="U50" s="48"/>
    </row>
    <row r="51" spans="1:21" ht="30.75" customHeight="1">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18</v>
      </c>
      <c r="C52" s="1184"/>
      <c r="D52" s="66"/>
      <c r="E52" s="1185" t="s">
        <v>19</v>
      </c>
      <c r="F52" s="1185"/>
      <c r="G52" s="1185"/>
      <c r="H52" s="1185"/>
      <c r="I52" s="1185"/>
      <c r="J52" s="1186"/>
      <c r="K52" s="63">
        <v>415</v>
      </c>
      <c r="L52" s="64">
        <v>411</v>
      </c>
      <c r="M52" s="64">
        <v>401</v>
      </c>
      <c r="N52" s="64">
        <v>392</v>
      </c>
      <c r="O52" s="65">
        <v>330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313</v>
      </c>
      <c r="L53" s="69">
        <v>308</v>
      </c>
      <c r="M53" s="69">
        <v>191</v>
      </c>
      <c r="N53" s="69">
        <v>165</v>
      </c>
      <c r="O53" s="70">
        <v>132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211" t="s">
        <v>23</v>
      </c>
      <c r="C41" s="1212"/>
      <c r="D41" s="81"/>
      <c r="E41" s="1213" t="s">
        <v>24</v>
      </c>
      <c r="F41" s="1213"/>
      <c r="G41" s="1213"/>
      <c r="H41" s="1214"/>
      <c r="I41" s="82">
        <v>1335</v>
      </c>
      <c r="J41" s="83">
        <v>993</v>
      </c>
      <c r="K41" s="83">
        <v>754</v>
      </c>
      <c r="L41" s="83">
        <v>537</v>
      </c>
      <c r="M41" s="84">
        <v>413</v>
      </c>
    </row>
    <row r="42" spans="2:13" ht="27.75" customHeight="1">
      <c r="B42" s="1201"/>
      <c r="C42" s="1202"/>
      <c r="D42" s="85"/>
      <c r="E42" s="1205" t="s">
        <v>25</v>
      </c>
      <c r="F42" s="1205"/>
      <c r="G42" s="1205"/>
      <c r="H42" s="1206"/>
      <c r="I42" s="86" t="s">
        <v>479</v>
      </c>
      <c r="J42" s="87" t="s">
        <v>479</v>
      </c>
      <c r="K42" s="87" t="s">
        <v>479</v>
      </c>
      <c r="L42" s="87" t="s">
        <v>479</v>
      </c>
      <c r="M42" s="88" t="s">
        <v>479</v>
      </c>
    </row>
    <row r="43" spans="2:13" ht="27.75" customHeight="1">
      <c r="B43" s="1201"/>
      <c r="C43" s="1202"/>
      <c r="D43" s="85"/>
      <c r="E43" s="1205" t="s">
        <v>26</v>
      </c>
      <c r="F43" s="1205"/>
      <c r="G43" s="1205"/>
      <c r="H43" s="1206"/>
      <c r="I43" s="86">
        <v>3971</v>
      </c>
      <c r="J43" s="87">
        <v>3920</v>
      </c>
      <c r="K43" s="87">
        <v>3661</v>
      </c>
      <c r="L43" s="87">
        <v>3429</v>
      </c>
      <c r="M43" s="88">
        <v>3159</v>
      </c>
    </row>
    <row r="44" spans="2:13" ht="27.75" customHeight="1">
      <c r="B44" s="1201"/>
      <c r="C44" s="1202"/>
      <c r="D44" s="85"/>
      <c r="E44" s="1205" t="s">
        <v>27</v>
      </c>
      <c r="F44" s="1205"/>
      <c r="G44" s="1205"/>
      <c r="H44" s="1206"/>
      <c r="I44" s="86">
        <v>26</v>
      </c>
      <c r="J44" s="87" t="s">
        <v>479</v>
      </c>
      <c r="K44" s="87" t="s">
        <v>479</v>
      </c>
      <c r="L44" s="87" t="s">
        <v>479</v>
      </c>
      <c r="M44" s="88" t="s">
        <v>479</v>
      </c>
    </row>
    <row r="45" spans="2:13" ht="27.75" customHeight="1">
      <c r="B45" s="1201"/>
      <c r="C45" s="1202"/>
      <c r="D45" s="85"/>
      <c r="E45" s="1205" t="s">
        <v>28</v>
      </c>
      <c r="F45" s="1205"/>
      <c r="G45" s="1205"/>
      <c r="H45" s="1206"/>
      <c r="I45" s="86">
        <v>893</v>
      </c>
      <c r="J45" s="87">
        <v>823</v>
      </c>
      <c r="K45" s="87">
        <v>802</v>
      </c>
      <c r="L45" s="87">
        <v>679</v>
      </c>
      <c r="M45" s="88">
        <v>583</v>
      </c>
    </row>
    <row r="46" spans="2:13" ht="27.75" customHeight="1">
      <c r="B46" s="1201"/>
      <c r="C46" s="1202"/>
      <c r="D46" s="85"/>
      <c r="E46" s="1205" t="s">
        <v>29</v>
      </c>
      <c r="F46" s="1205"/>
      <c r="G46" s="1205"/>
      <c r="H46" s="1206"/>
      <c r="I46" s="86" t="s">
        <v>479</v>
      </c>
      <c r="J46" s="87" t="s">
        <v>479</v>
      </c>
      <c r="K46" s="87" t="s">
        <v>479</v>
      </c>
      <c r="L46" s="87" t="s">
        <v>479</v>
      </c>
      <c r="M46" s="88" t="s">
        <v>479</v>
      </c>
    </row>
    <row r="47" spans="2:13" ht="27.75" customHeight="1">
      <c r="B47" s="1201"/>
      <c r="C47" s="1202"/>
      <c r="D47" s="85"/>
      <c r="E47" s="1205" t="s">
        <v>30</v>
      </c>
      <c r="F47" s="1205"/>
      <c r="G47" s="1205"/>
      <c r="H47" s="1206"/>
      <c r="I47" s="86" t="s">
        <v>479</v>
      </c>
      <c r="J47" s="87" t="s">
        <v>479</v>
      </c>
      <c r="K47" s="87" t="s">
        <v>479</v>
      </c>
      <c r="L47" s="87" t="s">
        <v>479</v>
      </c>
      <c r="M47" s="88" t="s">
        <v>479</v>
      </c>
    </row>
    <row r="48" spans="2:13" ht="27.75" customHeight="1">
      <c r="B48" s="1203"/>
      <c r="C48" s="1204"/>
      <c r="D48" s="85"/>
      <c r="E48" s="1205" t="s">
        <v>31</v>
      </c>
      <c r="F48" s="1205"/>
      <c r="G48" s="1205"/>
      <c r="H48" s="1206"/>
      <c r="I48" s="86" t="s">
        <v>479</v>
      </c>
      <c r="J48" s="87" t="s">
        <v>479</v>
      </c>
      <c r="K48" s="87" t="s">
        <v>479</v>
      </c>
      <c r="L48" s="87">
        <v>1</v>
      </c>
      <c r="M48" s="88" t="s">
        <v>479</v>
      </c>
    </row>
    <row r="49" spans="2:13" ht="27.75" customHeight="1">
      <c r="B49" s="1199" t="s">
        <v>32</v>
      </c>
      <c r="C49" s="1200"/>
      <c r="D49" s="89"/>
      <c r="E49" s="1205" t="s">
        <v>33</v>
      </c>
      <c r="F49" s="1205"/>
      <c r="G49" s="1205"/>
      <c r="H49" s="1206"/>
      <c r="I49" s="86">
        <v>1228</v>
      </c>
      <c r="J49" s="87">
        <v>1309</v>
      </c>
      <c r="K49" s="87">
        <v>970</v>
      </c>
      <c r="L49" s="87">
        <v>1058</v>
      </c>
      <c r="M49" s="88">
        <v>1251</v>
      </c>
    </row>
    <row r="50" spans="2:13" ht="27.75" customHeight="1">
      <c r="B50" s="1201"/>
      <c r="C50" s="1202"/>
      <c r="D50" s="85"/>
      <c r="E50" s="1205" t="s">
        <v>34</v>
      </c>
      <c r="F50" s="1205"/>
      <c r="G50" s="1205"/>
      <c r="H50" s="1206"/>
      <c r="I50" s="86" t="s">
        <v>479</v>
      </c>
      <c r="J50" s="87" t="s">
        <v>479</v>
      </c>
      <c r="K50" s="87" t="s">
        <v>479</v>
      </c>
      <c r="L50" s="87" t="s">
        <v>479</v>
      </c>
      <c r="M50" s="88" t="s">
        <v>479</v>
      </c>
    </row>
    <row r="51" spans="2:13" ht="27.75" customHeight="1">
      <c r="B51" s="1203"/>
      <c r="C51" s="1204"/>
      <c r="D51" s="85"/>
      <c r="E51" s="1205" t="s">
        <v>35</v>
      </c>
      <c r="F51" s="1205"/>
      <c r="G51" s="1205"/>
      <c r="H51" s="1206"/>
      <c r="I51" s="86">
        <v>4528</v>
      </c>
      <c r="J51" s="87">
        <v>4352</v>
      </c>
      <c r="K51" s="87">
        <v>3821</v>
      </c>
      <c r="L51" s="87">
        <v>3754</v>
      </c>
      <c r="M51" s="88">
        <v>3701</v>
      </c>
    </row>
    <row r="52" spans="2:13" ht="27.75" customHeight="1" thickBot="1">
      <c r="B52" s="1207" t="s">
        <v>36</v>
      </c>
      <c r="C52" s="1208"/>
      <c r="D52" s="90"/>
      <c r="E52" s="1209" t="s">
        <v>37</v>
      </c>
      <c r="F52" s="1209"/>
      <c r="G52" s="1209"/>
      <c r="H52" s="1210"/>
      <c r="I52" s="91">
        <v>470</v>
      </c>
      <c r="J52" s="92">
        <v>74</v>
      </c>
      <c r="K52" s="92">
        <v>426</v>
      </c>
      <c r="L52" s="92">
        <v>-167</v>
      </c>
      <c r="M52" s="93">
        <v>-797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342"/>
      <c r="B1" s="343"/>
      <c r="P1" s="244"/>
      <c r="Q1" s="244"/>
    </row>
    <row r="2" spans="1:51" ht="25.8">
      <c r="A2" s="342"/>
      <c r="C2" s="344"/>
      <c r="P2" s="244"/>
      <c r="Q2" s="244"/>
    </row>
    <row r="3" spans="1:51" ht="25.8">
      <c r="A3" s="342"/>
      <c r="C3" s="344"/>
      <c r="P3" s="244"/>
      <c r="Q3" s="244"/>
    </row>
    <row r="4" spans="1:51" s="345" customFormat="1" ht="13.2">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ht="13.2">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ht="13.2">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ht="13.2">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ht="13.2">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ht="13.2">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2">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ht="13.2">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2">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ht="13.2">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ht="13.2">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ht="13.2">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ht="13.2">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ht="13.2">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ht="13.2">
      <c r="P19" s="244"/>
      <c r="Q19" s="244"/>
    </row>
    <row r="20" spans="1:259" ht="13.2">
      <c r="P20" s="244"/>
      <c r="Q20" s="244"/>
    </row>
    <row r="21" spans="1:259" ht="16.2">
      <c r="B21" s="346"/>
      <c r="C21" s="246"/>
      <c r="D21" s="246"/>
      <c r="E21" s="246"/>
      <c r="F21" s="246"/>
      <c r="G21" s="246"/>
      <c r="H21" s="246"/>
      <c r="I21" s="246"/>
      <c r="J21" s="246"/>
      <c r="K21" s="246"/>
      <c r="L21" s="246"/>
      <c r="M21" s="246"/>
      <c r="N21" s="347"/>
      <c r="O21" s="246"/>
      <c r="P21" s="247"/>
      <c r="Q21" s="244"/>
      <c r="IY21" s="348"/>
    </row>
    <row r="22" spans="1:259" ht="16.2">
      <c r="B22" s="248"/>
      <c r="IY22" s="349"/>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350"/>
      <c r="C40" s="244"/>
      <c r="D40" s="244"/>
      <c r="E40" s="244"/>
      <c r="F40" s="244"/>
      <c r="G40" s="244"/>
      <c r="H40" s="244"/>
      <c r="I40" s="244"/>
      <c r="J40" s="244"/>
      <c r="K40" s="244"/>
      <c r="L40" s="244"/>
      <c r="M40" s="244"/>
      <c r="N40" s="244"/>
      <c r="O40" s="244"/>
      <c r="P40" s="350"/>
      <c r="Q40" s="244"/>
    </row>
    <row r="41" spans="2:17" ht="16.2">
      <c r="B41" s="245" t="s">
        <v>545</v>
      </c>
      <c r="C41" s="246"/>
      <c r="D41" s="246"/>
      <c r="E41" s="246"/>
      <c r="F41" s="246"/>
      <c r="G41" s="246"/>
      <c r="H41" s="246"/>
      <c r="I41" s="246"/>
      <c r="J41" s="246"/>
      <c r="K41" s="246"/>
      <c r="L41" s="246"/>
      <c r="M41" s="246"/>
      <c r="N41" s="246"/>
      <c r="O41" s="246"/>
      <c r="P41" s="247"/>
    </row>
    <row r="42" spans="2:17" ht="13.2">
      <c r="B42" s="248"/>
      <c r="C42" s="244"/>
      <c r="D42" s="244"/>
      <c r="E42" s="244"/>
      <c r="F42" s="244"/>
      <c r="G42" s="351" t="s">
        <v>546</v>
      </c>
      <c r="I42" s="352"/>
      <c r="J42" s="352"/>
      <c r="K42" s="352"/>
      <c r="L42" s="244"/>
      <c r="M42" s="244"/>
      <c r="N42" s="244"/>
      <c r="O42" s="244"/>
    </row>
    <row r="43" spans="2:17" ht="13.2">
      <c r="B43" s="248"/>
      <c r="C43" s="244"/>
      <c r="D43" s="244"/>
      <c r="E43" s="244"/>
      <c r="F43" s="244"/>
      <c r="G43" s="1215"/>
      <c r="H43" s="1216"/>
      <c r="I43" s="1216"/>
      <c r="J43" s="1216"/>
      <c r="K43" s="1216"/>
      <c r="L43" s="1216"/>
      <c r="M43" s="1216"/>
      <c r="N43" s="1216"/>
      <c r="O43" s="1217"/>
    </row>
    <row r="44" spans="2:17" ht="13.2">
      <c r="B44" s="248"/>
      <c r="C44" s="244"/>
      <c r="D44" s="244"/>
      <c r="E44" s="244"/>
      <c r="F44" s="244"/>
      <c r="G44" s="1218"/>
      <c r="H44" s="1219"/>
      <c r="I44" s="1219"/>
      <c r="J44" s="1219"/>
      <c r="K44" s="1219"/>
      <c r="L44" s="1219"/>
      <c r="M44" s="1219"/>
      <c r="N44" s="1219"/>
      <c r="O44" s="1220"/>
    </row>
    <row r="45" spans="2:17" ht="13.2">
      <c r="B45" s="248"/>
      <c r="C45" s="244"/>
      <c r="D45" s="244"/>
      <c r="E45" s="244"/>
      <c r="F45" s="244"/>
      <c r="G45" s="1218"/>
      <c r="H45" s="1219"/>
      <c r="I45" s="1219"/>
      <c r="J45" s="1219"/>
      <c r="K45" s="1219"/>
      <c r="L45" s="1219"/>
      <c r="M45" s="1219"/>
      <c r="N45" s="1219"/>
      <c r="O45" s="1220"/>
    </row>
    <row r="46" spans="2:17" ht="13.2">
      <c r="B46" s="248"/>
      <c r="C46" s="244"/>
      <c r="D46" s="244"/>
      <c r="E46" s="244"/>
      <c r="F46" s="244"/>
      <c r="G46" s="1218"/>
      <c r="H46" s="1219"/>
      <c r="I46" s="1219"/>
      <c r="J46" s="1219"/>
      <c r="K46" s="1219"/>
      <c r="L46" s="1219"/>
      <c r="M46" s="1219"/>
      <c r="N46" s="1219"/>
      <c r="O46" s="1220"/>
    </row>
    <row r="47" spans="2:17" ht="13.2">
      <c r="B47" s="248"/>
      <c r="C47" s="244"/>
      <c r="D47" s="244"/>
      <c r="E47" s="244"/>
      <c r="F47" s="244"/>
      <c r="G47" s="1221"/>
      <c r="H47" s="1222"/>
      <c r="I47" s="1222"/>
      <c r="J47" s="1222"/>
      <c r="K47" s="1222"/>
      <c r="L47" s="1222"/>
      <c r="M47" s="1222"/>
      <c r="N47" s="1222"/>
      <c r="O47" s="1223"/>
    </row>
    <row r="48" spans="2:17" ht="13.2">
      <c r="B48" s="248"/>
      <c r="C48" s="244"/>
      <c r="D48" s="244"/>
      <c r="E48" s="244"/>
      <c r="F48" s="244"/>
      <c r="G48" s="244"/>
      <c r="H48" s="353"/>
      <c r="I48" s="353"/>
      <c r="J48" s="353"/>
    </row>
    <row r="49" spans="1:17" ht="13.2">
      <c r="B49" s="248"/>
      <c r="C49" s="244"/>
      <c r="D49" s="244"/>
      <c r="E49" s="244"/>
      <c r="F49" s="244"/>
      <c r="G49" s="243" t="s">
        <v>547</v>
      </c>
    </row>
    <row r="50" spans="1:17" ht="13.2">
      <c r="B50" s="248"/>
      <c r="C50" s="244"/>
      <c r="D50" s="244"/>
      <c r="E50" s="244"/>
      <c r="F50" s="244"/>
      <c r="G50" s="1224"/>
      <c r="H50" s="1225"/>
      <c r="I50" s="1225"/>
      <c r="J50" s="1226"/>
      <c r="K50" s="354" t="s">
        <v>519</v>
      </c>
      <c r="L50" s="354" t="s">
        <v>520</v>
      </c>
      <c r="M50" s="354" t="s">
        <v>521</v>
      </c>
      <c r="N50" s="354" t="s">
        <v>522</v>
      </c>
      <c r="O50" s="354" t="s">
        <v>523</v>
      </c>
    </row>
    <row r="51" spans="1:17" ht="13.2">
      <c r="B51" s="248"/>
      <c r="C51" s="244"/>
      <c r="D51" s="244"/>
      <c r="E51" s="244"/>
      <c r="F51" s="244"/>
      <c r="G51" s="1227" t="s">
        <v>548</v>
      </c>
      <c r="H51" s="1228"/>
      <c r="I51" s="1233" t="s">
        <v>549</v>
      </c>
      <c r="J51" s="1233"/>
      <c r="K51" s="1235"/>
      <c r="L51" s="1235"/>
      <c r="M51" s="1235"/>
      <c r="N51" s="1235"/>
      <c r="O51" s="1235"/>
    </row>
    <row r="52" spans="1:17" ht="13.2">
      <c r="B52" s="248"/>
      <c r="C52" s="244"/>
      <c r="D52" s="244"/>
      <c r="E52" s="244"/>
      <c r="F52" s="244"/>
      <c r="G52" s="1229"/>
      <c r="H52" s="1230"/>
      <c r="I52" s="1234"/>
      <c r="J52" s="1234"/>
      <c r="K52" s="1236"/>
      <c r="L52" s="1236"/>
      <c r="M52" s="1236"/>
      <c r="N52" s="1236"/>
      <c r="O52" s="1236"/>
    </row>
    <row r="53" spans="1:17" ht="13.2">
      <c r="A53" s="355"/>
      <c r="B53" s="248"/>
      <c r="C53" s="244"/>
      <c r="D53" s="244"/>
      <c r="E53" s="244"/>
      <c r="F53" s="244"/>
      <c r="G53" s="1229"/>
      <c r="H53" s="1230"/>
      <c r="I53" s="1237" t="s">
        <v>550</v>
      </c>
      <c r="J53" s="1237"/>
      <c r="K53" s="1238"/>
      <c r="L53" s="1238"/>
      <c r="M53" s="1238"/>
      <c r="N53" s="1238"/>
      <c r="O53" s="1238"/>
    </row>
    <row r="54" spans="1:17" ht="13.2">
      <c r="A54" s="355"/>
      <c r="B54" s="248"/>
      <c r="C54" s="244"/>
      <c r="D54" s="244"/>
      <c r="E54" s="244"/>
      <c r="F54" s="244"/>
      <c r="G54" s="1231"/>
      <c r="H54" s="1232"/>
      <c r="I54" s="1237"/>
      <c r="J54" s="1237"/>
      <c r="K54" s="1239"/>
      <c r="L54" s="1239"/>
      <c r="M54" s="1239"/>
      <c r="N54" s="1239"/>
      <c r="O54" s="1239"/>
    </row>
    <row r="55" spans="1:17" ht="13.2">
      <c r="A55" s="355"/>
      <c r="B55" s="248"/>
      <c r="C55" s="244"/>
      <c r="D55" s="244"/>
      <c r="E55" s="244"/>
      <c r="F55" s="244"/>
      <c r="G55" s="1240" t="s">
        <v>551</v>
      </c>
      <c r="H55" s="1241"/>
      <c r="I55" s="1237" t="s">
        <v>549</v>
      </c>
      <c r="J55" s="1237"/>
      <c r="K55" s="1235"/>
      <c r="L55" s="1235"/>
      <c r="M55" s="1235"/>
      <c r="N55" s="1235"/>
      <c r="O55" s="1235"/>
    </row>
    <row r="56" spans="1:17" ht="13.2">
      <c r="A56" s="355"/>
      <c r="B56" s="248"/>
      <c r="C56" s="244"/>
      <c r="D56" s="244"/>
      <c r="E56" s="244"/>
      <c r="F56" s="244"/>
      <c r="G56" s="1242"/>
      <c r="H56" s="1243"/>
      <c r="I56" s="1237"/>
      <c r="J56" s="1237"/>
      <c r="K56" s="1236"/>
      <c r="L56" s="1236"/>
      <c r="M56" s="1236"/>
      <c r="N56" s="1236"/>
      <c r="O56" s="1236"/>
    </row>
    <row r="57" spans="1:17" s="355" customFormat="1" ht="13.2">
      <c r="B57" s="356"/>
      <c r="C57" s="352"/>
      <c r="D57" s="352"/>
      <c r="E57" s="352"/>
      <c r="F57" s="352"/>
      <c r="G57" s="1242"/>
      <c r="H57" s="1243"/>
      <c r="I57" s="1246" t="s">
        <v>550</v>
      </c>
      <c r="J57" s="1246"/>
      <c r="K57" s="1238"/>
      <c r="L57" s="1238"/>
      <c r="M57" s="1238"/>
      <c r="N57" s="1238"/>
      <c r="O57" s="1238"/>
      <c r="P57" s="357"/>
      <c r="Q57" s="356"/>
    </row>
    <row r="58" spans="1:17" s="355" customFormat="1" ht="13.2">
      <c r="A58" s="243"/>
      <c r="B58" s="356"/>
      <c r="C58" s="352"/>
      <c r="D58" s="352"/>
      <c r="E58" s="352"/>
      <c r="F58" s="352"/>
      <c r="G58" s="1244"/>
      <c r="H58" s="1245"/>
      <c r="I58" s="1246"/>
      <c r="J58" s="1246"/>
      <c r="K58" s="1239"/>
      <c r="L58" s="1239"/>
      <c r="M58" s="1239"/>
      <c r="N58" s="1239"/>
      <c r="O58" s="1239"/>
      <c r="P58" s="357"/>
      <c r="Q58" s="356"/>
    </row>
    <row r="59" spans="1:17" s="355" customFormat="1" ht="13.2">
      <c r="A59" s="243"/>
      <c r="B59" s="356"/>
      <c r="C59" s="352"/>
      <c r="D59" s="352"/>
      <c r="E59" s="352"/>
      <c r="F59" s="352"/>
      <c r="G59" s="352"/>
      <c r="H59" s="352"/>
      <c r="I59" s="352"/>
      <c r="J59" s="352"/>
      <c r="K59" s="358"/>
      <c r="L59" s="358"/>
      <c r="M59" s="358"/>
      <c r="N59" s="358"/>
      <c r="O59" s="358"/>
      <c r="P59" s="357"/>
      <c r="Q59" s="356"/>
    </row>
    <row r="60" spans="1:17" s="355" customFormat="1" ht="13.2">
      <c r="A60" s="243"/>
      <c r="B60" s="356"/>
      <c r="C60" s="352"/>
      <c r="D60" s="352"/>
      <c r="E60" s="352"/>
      <c r="F60" s="352"/>
      <c r="G60" s="352"/>
      <c r="H60" s="352"/>
      <c r="I60" s="352"/>
      <c r="J60" s="352"/>
      <c r="K60" s="358"/>
      <c r="L60" s="358"/>
      <c r="M60" s="358"/>
      <c r="N60" s="358"/>
      <c r="O60" s="358"/>
      <c r="P60" s="357"/>
      <c r="Q60" s="356"/>
    </row>
    <row r="61" spans="1:17" s="355" customFormat="1" ht="13.2">
      <c r="A61" s="243"/>
      <c r="B61" s="359"/>
      <c r="C61" s="360"/>
      <c r="D61" s="360"/>
      <c r="E61" s="360"/>
      <c r="F61" s="360"/>
      <c r="G61" s="360"/>
      <c r="H61" s="360"/>
      <c r="I61" s="360"/>
      <c r="J61" s="360"/>
      <c r="K61" s="360"/>
      <c r="L61" s="360"/>
      <c r="M61" s="361"/>
      <c r="N61" s="361"/>
      <c r="O61" s="361"/>
      <c r="P61" s="362"/>
      <c r="Q61" s="356"/>
    </row>
    <row r="62" spans="1:17" ht="13.2">
      <c r="B62" s="350"/>
      <c r="C62" s="350"/>
      <c r="D62" s="350"/>
      <c r="E62" s="350"/>
      <c r="F62" s="350"/>
      <c r="G62" s="350"/>
      <c r="H62" s="350"/>
      <c r="I62" s="350"/>
      <c r="J62" s="350"/>
      <c r="K62" s="350"/>
      <c r="L62" s="350"/>
      <c r="M62" s="350"/>
      <c r="N62" s="350"/>
      <c r="O62" s="350"/>
      <c r="P62" s="350"/>
      <c r="Q62" s="244"/>
    </row>
    <row r="63" spans="1:17" ht="16.2">
      <c r="B63" s="307" t="s">
        <v>552</v>
      </c>
      <c r="C63" s="244"/>
      <c r="D63" s="244"/>
      <c r="E63" s="244"/>
      <c r="F63" s="244"/>
      <c r="G63" s="244"/>
      <c r="H63" s="244"/>
      <c r="I63" s="244"/>
      <c r="J63" s="244"/>
      <c r="K63" s="244"/>
      <c r="L63" s="244"/>
      <c r="M63" s="244"/>
      <c r="N63" s="244"/>
      <c r="O63" s="244"/>
    </row>
    <row r="64" spans="1:17" ht="13.2">
      <c r="B64" s="248"/>
      <c r="C64" s="244"/>
      <c r="D64" s="244"/>
      <c r="E64" s="244"/>
      <c r="F64" s="244"/>
      <c r="G64" s="351" t="s">
        <v>546</v>
      </c>
      <c r="I64" s="352"/>
      <c r="J64" s="352"/>
      <c r="K64" s="352"/>
      <c r="L64" s="244"/>
      <c r="M64" s="244"/>
      <c r="N64" s="244"/>
      <c r="O64" s="244"/>
    </row>
    <row r="65" spans="2:30" ht="13.2">
      <c r="B65" s="248"/>
      <c r="C65" s="244"/>
      <c r="D65" s="244"/>
      <c r="E65" s="244"/>
      <c r="F65" s="244"/>
      <c r="G65" s="1215" t="s">
        <v>555</v>
      </c>
      <c r="H65" s="1216"/>
      <c r="I65" s="1216"/>
      <c r="J65" s="1216"/>
      <c r="K65" s="1216"/>
      <c r="L65" s="1216"/>
      <c r="M65" s="1216"/>
      <c r="N65" s="1216"/>
      <c r="O65" s="1217"/>
    </row>
    <row r="66" spans="2:30" ht="13.2">
      <c r="B66" s="248"/>
      <c r="C66" s="244"/>
      <c r="D66" s="244"/>
      <c r="E66" s="244"/>
      <c r="F66" s="244"/>
      <c r="G66" s="1218"/>
      <c r="H66" s="1219"/>
      <c r="I66" s="1219"/>
      <c r="J66" s="1219"/>
      <c r="K66" s="1219"/>
      <c r="L66" s="1219"/>
      <c r="M66" s="1219"/>
      <c r="N66" s="1219"/>
      <c r="O66" s="1220"/>
    </row>
    <row r="67" spans="2:30" ht="13.2">
      <c r="B67" s="248"/>
      <c r="C67" s="244"/>
      <c r="D67" s="244"/>
      <c r="E67" s="244"/>
      <c r="F67" s="244"/>
      <c r="G67" s="1218"/>
      <c r="H67" s="1219"/>
      <c r="I67" s="1219"/>
      <c r="J67" s="1219"/>
      <c r="K67" s="1219"/>
      <c r="L67" s="1219"/>
      <c r="M67" s="1219"/>
      <c r="N67" s="1219"/>
      <c r="O67" s="1220"/>
    </row>
    <row r="68" spans="2:30" ht="13.2">
      <c r="B68" s="248"/>
      <c r="C68" s="244"/>
      <c r="D68" s="244"/>
      <c r="E68" s="244"/>
      <c r="F68" s="244"/>
      <c r="G68" s="1218"/>
      <c r="H68" s="1219"/>
      <c r="I68" s="1219"/>
      <c r="J68" s="1219"/>
      <c r="K68" s="1219"/>
      <c r="L68" s="1219"/>
      <c r="M68" s="1219"/>
      <c r="N68" s="1219"/>
      <c r="O68" s="1220"/>
    </row>
    <row r="69" spans="2:30" ht="13.2">
      <c r="B69" s="248"/>
      <c r="C69" s="244"/>
      <c r="D69" s="244"/>
      <c r="E69" s="244"/>
      <c r="F69" s="244"/>
      <c r="G69" s="1221"/>
      <c r="H69" s="1222"/>
      <c r="I69" s="1222"/>
      <c r="J69" s="1222"/>
      <c r="K69" s="1222"/>
      <c r="L69" s="1222"/>
      <c r="M69" s="1222"/>
      <c r="N69" s="1222"/>
      <c r="O69" s="1223"/>
    </row>
    <row r="70" spans="2:30" ht="13.2">
      <c r="B70" s="248"/>
      <c r="C70" s="244"/>
      <c r="D70" s="244"/>
      <c r="E70" s="244"/>
      <c r="F70" s="244"/>
      <c r="G70" s="244"/>
      <c r="H70" s="363"/>
      <c r="I70" s="363"/>
      <c r="J70" s="364"/>
      <c r="K70" s="364"/>
      <c r="L70" s="365"/>
      <c r="M70" s="364"/>
      <c r="N70" s="365"/>
      <c r="O70" s="366"/>
    </row>
    <row r="71" spans="2:30" ht="13.2">
      <c r="B71" s="248"/>
      <c r="C71" s="244"/>
      <c r="D71" s="244"/>
      <c r="E71" s="244"/>
      <c r="F71" s="244"/>
      <c r="G71" s="367" t="s">
        <v>553</v>
      </c>
      <c r="I71" s="368"/>
      <c r="J71" s="364"/>
      <c r="K71" s="364"/>
      <c r="L71" s="365"/>
      <c r="M71" s="364"/>
      <c r="N71" s="365"/>
      <c r="O71" s="366"/>
    </row>
    <row r="72" spans="2:30" ht="13.2">
      <c r="B72" s="248"/>
      <c r="C72" s="244"/>
      <c r="D72" s="244"/>
      <c r="E72" s="244"/>
      <c r="F72" s="244"/>
      <c r="G72" s="1224"/>
      <c r="H72" s="1225"/>
      <c r="I72" s="1225"/>
      <c r="J72" s="1226"/>
      <c r="K72" s="354" t="s">
        <v>519</v>
      </c>
      <c r="L72" s="354" t="s">
        <v>520</v>
      </c>
      <c r="M72" s="354" t="s">
        <v>521</v>
      </c>
      <c r="N72" s="354" t="s">
        <v>522</v>
      </c>
      <c r="O72" s="354" t="s">
        <v>523</v>
      </c>
    </row>
    <row r="73" spans="2:30" ht="13.2">
      <c r="B73" s="248"/>
      <c r="C73" s="244"/>
      <c r="D73" s="244"/>
      <c r="E73" s="244"/>
      <c r="F73" s="244"/>
      <c r="G73" s="1227" t="s">
        <v>548</v>
      </c>
      <c r="H73" s="1228"/>
      <c r="I73" s="1233" t="s">
        <v>549</v>
      </c>
      <c r="J73" s="1233"/>
      <c r="K73" s="1247">
        <v>16.8</v>
      </c>
      <c r="L73" s="1247">
        <v>2.9</v>
      </c>
      <c r="M73" s="1236">
        <v>16.2</v>
      </c>
      <c r="N73" s="1236"/>
      <c r="O73" s="1236"/>
      <c r="S73" s="243">
        <v>9.9</v>
      </c>
    </row>
    <row r="74" spans="2:30" ht="13.2">
      <c r="B74" s="248"/>
      <c r="C74" s="244"/>
      <c r="D74" s="244"/>
      <c r="E74" s="244"/>
      <c r="F74" s="244"/>
      <c r="G74" s="1229"/>
      <c r="H74" s="1230"/>
      <c r="I74" s="1234"/>
      <c r="J74" s="1234"/>
      <c r="K74" s="1247"/>
      <c r="L74" s="1247"/>
      <c r="M74" s="1236"/>
      <c r="N74" s="1236"/>
      <c r="O74" s="1236"/>
    </row>
    <row r="75" spans="2:30" ht="13.2">
      <c r="B75" s="248"/>
      <c r="C75" s="244"/>
      <c r="D75" s="244"/>
      <c r="E75" s="244"/>
      <c r="F75" s="244"/>
      <c r="G75" s="1229"/>
      <c r="H75" s="1230"/>
      <c r="I75" s="1237" t="s">
        <v>554</v>
      </c>
      <c r="J75" s="1237"/>
      <c r="K75" s="1248">
        <v>10.6</v>
      </c>
      <c r="L75" s="1248">
        <v>11.4</v>
      </c>
      <c r="M75" s="1248">
        <v>10.199999999999999</v>
      </c>
      <c r="N75" s="1248">
        <v>8.6999999999999993</v>
      </c>
      <c r="O75" s="1248">
        <v>6.3</v>
      </c>
      <c r="U75" s="243">
        <v>81.2</v>
      </c>
      <c r="W75" s="243">
        <v>87.2</v>
      </c>
      <c r="Y75" s="243">
        <v>99.8</v>
      </c>
      <c r="AA75" s="243">
        <v>109.5</v>
      </c>
      <c r="AC75" s="243">
        <v>115.2</v>
      </c>
    </row>
    <row r="76" spans="2:30" ht="13.2">
      <c r="B76" s="248"/>
      <c r="C76" s="244"/>
      <c r="D76" s="244"/>
      <c r="E76" s="244"/>
      <c r="F76" s="244"/>
      <c r="G76" s="1231"/>
      <c r="H76" s="1232"/>
      <c r="I76" s="1237"/>
      <c r="J76" s="1237"/>
      <c r="K76" s="1239"/>
      <c r="L76" s="1239"/>
      <c r="M76" s="1239"/>
      <c r="N76" s="1239"/>
      <c r="O76" s="1239"/>
    </row>
    <row r="77" spans="2:30" ht="13.2">
      <c r="B77" s="248"/>
      <c r="C77" s="244"/>
      <c r="D77" s="244"/>
      <c r="E77" s="244"/>
      <c r="F77" s="244"/>
      <c r="G77" s="1240" t="s">
        <v>551</v>
      </c>
      <c r="H77" s="1241"/>
      <c r="I77" s="1237" t="s">
        <v>549</v>
      </c>
      <c r="J77" s="1237"/>
      <c r="K77" s="1247">
        <v>35.299999999999997</v>
      </c>
      <c r="L77" s="1247">
        <v>29.4</v>
      </c>
      <c r="M77" s="1236">
        <v>18.899999999999999</v>
      </c>
      <c r="N77" s="1236">
        <v>10.199999999999999</v>
      </c>
      <c r="O77" s="1236">
        <v>27</v>
      </c>
      <c r="R77" s="243">
        <v>12.3</v>
      </c>
      <c r="T77" s="243">
        <v>11.1</v>
      </c>
    </row>
    <row r="78" spans="2:30" ht="13.2">
      <c r="B78" s="248"/>
      <c r="C78" s="244"/>
      <c r="D78" s="244"/>
      <c r="E78" s="244"/>
      <c r="F78" s="244"/>
      <c r="G78" s="1242"/>
      <c r="H78" s="1243"/>
      <c r="I78" s="1237"/>
      <c r="J78" s="1237"/>
      <c r="K78" s="1247"/>
      <c r="L78" s="1247"/>
      <c r="M78" s="1236"/>
      <c r="N78" s="1236"/>
      <c r="O78" s="1236"/>
    </row>
    <row r="79" spans="2:30" ht="13.2">
      <c r="B79" s="248"/>
      <c r="C79" s="244"/>
      <c r="D79" s="244"/>
      <c r="E79" s="244"/>
      <c r="F79" s="244"/>
      <c r="G79" s="1242"/>
      <c r="H79" s="1243"/>
      <c r="I79" s="1249" t="s">
        <v>554</v>
      </c>
      <c r="J79" s="1246"/>
      <c r="K79" s="1250">
        <v>11.6</v>
      </c>
      <c r="L79" s="1250">
        <v>10.9</v>
      </c>
      <c r="M79" s="1250">
        <v>10.1</v>
      </c>
      <c r="N79" s="1250">
        <v>9.1</v>
      </c>
      <c r="O79" s="1250">
        <v>8.6999999999999993</v>
      </c>
      <c r="V79" s="243">
        <v>53.5</v>
      </c>
      <c r="X79" s="243">
        <v>48.2</v>
      </c>
      <c r="Z79" s="243">
        <v>34.200000000000003</v>
      </c>
      <c r="AB79" s="243">
        <v>30.3</v>
      </c>
      <c r="AD79" s="243">
        <v>28.9</v>
      </c>
    </row>
    <row r="80" spans="2:30" ht="13.2">
      <c r="B80" s="248"/>
      <c r="C80" s="244"/>
      <c r="D80" s="244"/>
      <c r="E80" s="244"/>
      <c r="F80" s="244"/>
      <c r="G80" s="1244"/>
      <c r="H80" s="1245"/>
      <c r="I80" s="1246"/>
      <c r="J80" s="1246"/>
      <c r="K80" s="1250"/>
      <c r="L80" s="1250"/>
      <c r="M80" s="1250"/>
      <c r="N80" s="1250"/>
      <c r="O80" s="1250"/>
    </row>
    <row r="81" spans="2:17" ht="13.2">
      <c r="B81" s="248"/>
      <c r="C81" s="244"/>
      <c r="D81" s="244"/>
      <c r="E81" s="244"/>
      <c r="F81" s="244"/>
      <c r="G81" s="244"/>
      <c r="H81" s="244"/>
      <c r="I81" s="244"/>
      <c r="J81" s="244"/>
      <c r="K81" s="369"/>
      <c r="L81" s="244"/>
      <c r="M81" s="244"/>
      <c r="N81" s="244"/>
      <c r="O81" s="244"/>
    </row>
    <row r="82" spans="2:17" ht="16.2">
      <c r="B82" s="248"/>
      <c r="C82" s="244"/>
      <c r="D82" s="244"/>
      <c r="E82" s="244"/>
      <c r="F82" s="244"/>
      <c r="G82" s="244"/>
      <c r="H82" s="244"/>
      <c r="I82" s="244"/>
      <c r="J82" s="244"/>
      <c r="K82" s="370"/>
      <c r="L82" s="370"/>
      <c r="M82" s="370"/>
      <c r="N82" s="370"/>
      <c r="O82" s="370"/>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371"/>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37744</v>
      </c>
      <c r="E3" s="116"/>
      <c r="F3" s="117">
        <v>70897</v>
      </c>
      <c r="G3" s="118"/>
      <c r="H3" s="119"/>
    </row>
    <row r="4" spans="1:8">
      <c r="A4" s="120"/>
      <c r="B4" s="121"/>
      <c r="C4" s="122"/>
      <c r="D4" s="123">
        <v>33184</v>
      </c>
      <c r="E4" s="124"/>
      <c r="F4" s="125">
        <v>39878</v>
      </c>
      <c r="G4" s="126"/>
      <c r="H4" s="127"/>
    </row>
    <row r="5" spans="1:8">
      <c r="A5" s="108" t="s">
        <v>513</v>
      </c>
      <c r="B5" s="113"/>
      <c r="C5" s="114"/>
      <c r="D5" s="115">
        <v>35225</v>
      </c>
      <c r="E5" s="116"/>
      <c r="F5" s="117">
        <v>66496</v>
      </c>
      <c r="G5" s="118"/>
      <c r="H5" s="119"/>
    </row>
    <row r="6" spans="1:8">
      <c r="A6" s="120"/>
      <c r="B6" s="121"/>
      <c r="C6" s="122"/>
      <c r="D6" s="123">
        <v>25497</v>
      </c>
      <c r="E6" s="124"/>
      <c r="F6" s="125">
        <v>36530</v>
      </c>
      <c r="G6" s="126"/>
      <c r="H6" s="127"/>
    </row>
    <row r="7" spans="1:8">
      <c r="A7" s="108" t="s">
        <v>514</v>
      </c>
      <c r="B7" s="113"/>
      <c r="C7" s="114"/>
      <c r="D7" s="115">
        <v>40184</v>
      </c>
      <c r="E7" s="116"/>
      <c r="F7" s="117">
        <v>82748</v>
      </c>
      <c r="G7" s="118"/>
      <c r="H7" s="119"/>
    </row>
    <row r="8" spans="1:8">
      <c r="A8" s="120"/>
      <c r="B8" s="121"/>
      <c r="C8" s="122"/>
      <c r="D8" s="123">
        <v>22954</v>
      </c>
      <c r="E8" s="124"/>
      <c r="F8" s="125">
        <v>44732</v>
      </c>
      <c r="G8" s="126"/>
      <c r="H8" s="127"/>
    </row>
    <row r="9" spans="1:8">
      <c r="A9" s="108" t="s">
        <v>515</v>
      </c>
      <c r="B9" s="113"/>
      <c r="C9" s="114"/>
      <c r="D9" s="115">
        <v>31186</v>
      </c>
      <c r="E9" s="116"/>
      <c r="F9" s="117">
        <v>91837</v>
      </c>
      <c r="G9" s="118"/>
      <c r="H9" s="119"/>
    </row>
    <row r="10" spans="1:8">
      <c r="A10" s="120"/>
      <c r="B10" s="121"/>
      <c r="C10" s="122"/>
      <c r="D10" s="123">
        <v>21491</v>
      </c>
      <c r="E10" s="124"/>
      <c r="F10" s="125">
        <v>54439</v>
      </c>
      <c r="G10" s="126"/>
      <c r="H10" s="127"/>
    </row>
    <row r="11" spans="1:8">
      <c r="A11" s="108" t="s">
        <v>516</v>
      </c>
      <c r="B11" s="113"/>
      <c r="C11" s="114"/>
      <c r="D11" s="115">
        <v>32071</v>
      </c>
      <c r="E11" s="116"/>
      <c r="F11" s="117">
        <v>109920</v>
      </c>
      <c r="G11" s="118"/>
      <c r="H11" s="119"/>
    </row>
    <row r="12" spans="1:8">
      <c r="A12" s="120"/>
      <c r="B12" s="121"/>
      <c r="C12" s="128"/>
      <c r="D12" s="123">
        <v>19685</v>
      </c>
      <c r="E12" s="124"/>
      <c r="F12" s="125">
        <v>62739</v>
      </c>
      <c r="G12" s="126"/>
      <c r="H12" s="127"/>
    </row>
    <row r="13" spans="1:8">
      <c r="A13" s="108"/>
      <c r="B13" s="113"/>
      <c r="C13" s="129"/>
      <c r="D13" s="130">
        <v>35282</v>
      </c>
      <c r="E13" s="131"/>
      <c r="F13" s="132">
        <v>84380</v>
      </c>
      <c r="G13" s="133"/>
      <c r="H13" s="119"/>
    </row>
    <row r="14" spans="1:8">
      <c r="A14" s="120"/>
      <c r="B14" s="121"/>
      <c r="C14" s="122"/>
      <c r="D14" s="123">
        <v>24562</v>
      </c>
      <c r="E14" s="124"/>
      <c r="F14" s="125">
        <v>47664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7.75</v>
      </c>
      <c r="C19" s="134">
        <f>ROUND(VALUE(SUBSTITUTE(実質収支比率等に係る経年分析!G$48,"▲","-")),2)</f>
        <v>11.94</v>
      </c>
      <c r="D19" s="134">
        <f>ROUND(VALUE(SUBSTITUTE(実質収支比率等に係る経年分析!H$48,"▲","-")),2)</f>
        <v>7.87</v>
      </c>
      <c r="E19" s="134">
        <f>ROUND(VALUE(SUBSTITUTE(実質収支比率等に係る経年分析!I$48,"▲","-")),2)</f>
        <v>12.41</v>
      </c>
      <c r="F19" s="134">
        <f>ROUND(VALUE(SUBSTITUTE(実質収支比率等に係る経年分析!J$48,"▲","-")),2)</f>
        <v>14.37</v>
      </c>
    </row>
    <row r="20" spans="1:11">
      <c r="A20" s="134" t="s">
        <v>42</v>
      </c>
      <c r="B20" s="134">
        <f>ROUND(VALUE(SUBSTITUTE(実質収支比率等に係る経年分析!F$47,"▲","-")),2)</f>
        <v>28.21</v>
      </c>
      <c r="C20" s="134">
        <f>ROUND(VALUE(SUBSTITUTE(実質収支比率等に係る経年分析!G$47,"▲","-")),2)</f>
        <v>28.18</v>
      </c>
      <c r="D20" s="134">
        <f>ROUND(VALUE(SUBSTITUTE(実質収支比率等に係る経年分析!H$47,"▲","-")),2)</f>
        <v>17.82</v>
      </c>
      <c r="E20" s="134">
        <f>ROUND(VALUE(SUBSTITUTE(実質収支比率等に係る経年分析!I$47,"▲","-")),2)</f>
        <v>22.4</v>
      </c>
      <c r="F20" s="134">
        <f>ROUND(VALUE(SUBSTITUTE(実質収支比率等に係る経年分析!J$47,"▲","-")),2)</f>
        <v>24.96</v>
      </c>
    </row>
    <row r="21" spans="1:11">
      <c r="A21" s="134" t="s">
        <v>43</v>
      </c>
      <c r="B21" s="134">
        <f>IF(ISNUMBER(VALUE(SUBSTITUTE(実質収支比率等に係る経年分析!F$49,"▲","-"))),ROUND(VALUE(SUBSTITUTE(実質収支比率等に係る経年分析!F$49,"▲","-")),2),NA())</f>
        <v>-4.3</v>
      </c>
      <c r="C21" s="134">
        <f>IF(ISNUMBER(VALUE(SUBSTITUTE(実質収支比率等に係る経年分析!G$49,"▲","-"))),ROUND(VALUE(SUBSTITUTE(実質収支比率等に係る経年分析!G$49,"▲","-")),2),NA())</f>
        <v>0.62</v>
      </c>
      <c r="D21" s="134">
        <f>IF(ISNUMBER(VALUE(SUBSTITUTE(実質収支比率等に係る経年分析!H$49,"▲","-"))),ROUND(VALUE(SUBSTITUTE(実質収支比率等に係る経年分析!H$49,"▲","-")),2),NA())</f>
        <v>-13.13</v>
      </c>
      <c r="E21" s="134">
        <f>IF(ISNUMBER(VALUE(SUBSTITUTE(実質収支比率等に係る経年分析!I$49,"▲","-"))),ROUND(VALUE(SUBSTITUTE(実質収支比率等に係る経年分析!I$49,"▲","-")),2),NA())</f>
        <v>7.24</v>
      </c>
      <c r="F21" s="134">
        <f>IF(ISNUMBER(VALUE(SUBSTITUTE(実質収支比率等に係る経年分析!J$49,"▲","-"))),ROUND(VALUE(SUBSTITUTE(実質収支比率等に係る経年分析!J$49,"▲","-")),2),NA())</f>
        <v>5.87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0.42</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8.3800000000000008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12.92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14.37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415</v>
      </c>
      <c r="E42" s="136"/>
      <c r="F42" s="136"/>
      <c r="G42" s="136">
        <f>'実質公債費比率（分子）の構造'!L$52</f>
        <v>411</v>
      </c>
      <c r="H42" s="136"/>
      <c r="I42" s="136"/>
      <c r="J42" s="136">
        <f>'実質公債費比率（分子）の構造'!M$52</f>
        <v>401</v>
      </c>
      <c r="K42" s="136"/>
      <c r="L42" s="136"/>
      <c r="M42" s="136">
        <f>'実質公債費比率（分子）の構造'!N$52</f>
        <v>392</v>
      </c>
      <c r="N42" s="136"/>
      <c r="O42" s="136"/>
      <c r="P42" s="136">
        <f>'実質公債費比率（分子）の構造'!O$52</f>
        <v>330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18</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329</v>
      </c>
      <c r="C46" s="136"/>
      <c r="D46" s="136"/>
      <c r="E46" s="136">
        <f>'実質公債費比率（分子）の構造'!L$48</f>
        <v>341</v>
      </c>
      <c r="F46" s="136"/>
      <c r="G46" s="136"/>
      <c r="H46" s="136">
        <f>'実質公債費比率（分子）の構造'!M$48</f>
        <v>330</v>
      </c>
      <c r="I46" s="136"/>
      <c r="J46" s="136"/>
      <c r="K46" s="136">
        <f>'実質公債費比率（分子）の構造'!N$48</f>
        <v>323</v>
      </c>
      <c r="L46" s="136"/>
      <c r="M46" s="136"/>
      <c r="N46" s="136">
        <f>'実質公債費比率（分子）の構造'!O$48</f>
        <v>328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381</v>
      </c>
      <c r="C49" s="136"/>
      <c r="D49" s="136"/>
      <c r="E49" s="136">
        <f>'実質公債費比率（分子）の構造'!L$45</f>
        <v>378</v>
      </c>
      <c r="F49" s="136"/>
      <c r="G49" s="136"/>
      <c r="H49" s="136">
        <f>'実質公債費比率（分子）の構造'!M$45</f>
        <v>262</v>
      </c>
      <c r="I49" s="136"/>
      <c r="J49" s="136"/>
      <c r="K49" s="136">
        <f>'実質公債費比率（分子）の構造'!N$45</f>
        <v>234</v>
      </c>
      <c r="L49" s="136"/>
      <c r="M49" s="136"/>
      <c r="N49" s="136">
        <f>'実質公債費比率（分子）の構造'!O$45</f>
        <v>134</v>
      </c>
      <c r="O49" s="136"/>
      <c r="P49" s="136"/>
    </row>
    <row r="50" spans="1:16">
      <c r="A50" s="136" t="s">
        <v>58</v>
      </c>
      <c r="B50" s="136" t="e">
        <f>NA()</f>
        <v>#N/A</v>
      </c>
      <c r="C50" s="136">
        <f>IF(ISNUMBER('実質公債費比率（分子）の構造'!K$53),'実質公債費比率（分子）の構造'!K$53,NA())</f>
        <v>313</v>
      </c>
      <c r="D50" s="136" t="e">
        <f>NA()</f>
        <v>#N/A</v>
      </c>
      <c r="E50" s="136" t="e">
        <f>NA()</f>
        <v>#N/A</v>
      </c>
      <c r="F50" s="136">
        <f>IF(ISNUMBER('実質公債費比率（分子）の構造'!L$53),'実質公債費比率（分子）の構造'!L$53,NA())</f>
        <v>308</v>
      </c>
      <c r="G50" s="136" t="e">
        <f>NA()</f>
        <v>#N/A</v>
      </c>
      <c r="H50" s="136" t="e">
        <f>NA()</f>
        <v>#N/A</v>
      </c>
      <c r="I50" s="136">
        <f>IF(ISNUMBER('実質公債費比率（分子）の構造'!M$53),'実質公債費比率（分子）の構造'!M$53,NA())</f>
        <v>191</v>
      </c>
      <c r="J50" s="136" t="e">
        <f>NA()</f>
        <v>#N/A</v>
      </c>
      <c r="K50" s="136" t="e">
        <f>NA()</f>
        <v>#N/A</v>
      </c>
      <c r="L50" s="136">
        <f>IF(ISNUMBER('実質公債費比率（分子）の構造'!N$53),'実質公債費比率（分子）の構造'!N$53,NA())</f>
        <v>165</v>
      </c>
      <c r="M50" s="136" t="e">
        <f>NA()</f>
        <v>#N/A</v>
      </c>
      <c r="N50" s="136" t="e">
        <f>NA()</f>
        <v>#N/A</v>
      </c>
      <c r="O50" s="136">
        <f>IF(ISNUMBER('実質公債費比率（分子）の構造'!O$53),'実質公債費比率（分子）の構造'!O$53,NA())</f>
        <v>132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4528</v>
      </c>
      <c r="E56" s="135"/>
      <c r="F56" s="135"/>
      <c r="G56" s="135">
        <f>'将来負担比率（分子）の構造'!J$51</f>
        <v>4352</v>
      </c>
      <c r="H56" s="135"/>
      <c r="I56" s="135"/>
      <c r="J56" s="135">
        <f>'将来負担比率（分子）の構造'!K$51</f>
        <v>3821</v>
      </c>
      <c r="K56" s="135"/>
      <c r="L56" s="135"/>
      <c r="M56" s="135">
        <f>'将来負担比率（分子）の構造'!L$51</f>
        <v>3754</v>
      </c>
      <c r="N56" s="135"/>
      <c r="O56" s="135"/>
      <c r="P56" s="135">
        <f>'将来負担比率（分子）の構造'!M$51</f>
        <v>3701</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1228</v>
      </c>
      <c r="E58" s="135"/>
      <c r="F58" s="135"/>
      <c r="G58" s="135">
        <f>'将来負担比率（分子）の構造'!J$49</f>
        <v>1309</v>
      </c>
      <c r="H58" s="135"/>
      <c r="I58" s="135"/>
      <c r="J58" s="135">
        <f>'将来負担比率（分子）の構造'!K$49</f>
        <v>970</v>
      </c>
      <c r="K58" s="135"/>
      <c r="L58" s="135"/>
      <c r="M58" s="135">
        <f>'将来負担比率（分子）の構造'!L$49</f>
        <v>1058</v>
      </c>
      <c r="N58" s="135"/>
      <c r="O58" s="135"/>
      <c r="P58" s="135">
        <f>'将来負担比率（分子）の構造'!M$49</f>
        <v>1251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1</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893</v>
      </c>
      <c r="C62" s="135"/>
      <c r="D62" s="135"/>
      <c r="E62" s="135">
        <f>'将来負担比率（分子）の構造'!J$45</f>
        <v>823</v>
      </c>
      <c r="F62" s="135"/>
      <c r="G62" s="135"/>
      <c r="H62" s="135">
        <f>'将来負担比率（分子）の構造'!K$45</f>
        <v>802</v>
      </c>
      <c r="I62" s="135"/>
      <c r="J62" s="135"/>
      <c r="K62" s="135">
        <f>'将来負担比率（分子）の構造'!L$45</f>
        <v>679</v>
      </c>
      <c r="L62" s="135"/>
      <c r="M62" s="135"/>
      <c r="N62" s="135">
        <f>'将来負担比率（分子）の構造'!M$45</f>
        <v>583</v>
      </c>
      <c r="O62" s="135"/>
      <c r="P62" s="135"/>
    </row>
    <row r="63" spans="1:16">
      <c r="A63" s="135" t="s">
        <v>27</v>
      </c>
      <c r="B63" s="135">
        <f>'将来負担比率（分子）の構造'!I$44</f>
        <v>26</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3971</v>
      </c>
      <c r="C64" s="135"/>
      <c r="D64" s="135"/>
      <c r="E64" s="135">
        <f>'将来負担比率（分子）の構造'!J$43</f>
        <v>3920</v>
      </c>
      <c r="F64" s="135"/>
      <c r="G64" s="135"/>
      <c r="H64" s="135">
        <f>'将来負担比率（分子）の構造'!K$43</f>
        <v>3661</v>
      </c>
      <c r="I64" s="135"/>
      <c r="J64" s="135"/>
      <c r="K64" s="135">
        <f>'将来負担比率（分子）の構造'!L$43</f>
        <v>3429</v>
      </c>
      <c r="L64" s="135"/>
      <c r="M64" s="135"/>
      <c r="N64" s="135">
        <f>'将来負担比率（分子）の構造'!M$43</f>
        <v>3159</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1335</v>
      </c>
      <c r="C66" s="135"/>
      <c r="D66" s="135"/>
      <c r="E66" s="135">
        <f>'将来負担比率（分子）の構造'!J$41</f>
        <v>993</v>
      </c>
      <c r="F66" s="135"/>
      <c r="G66" s="135"/>
      <c r="H66" s="135">
        <f>'将来負担比率（分子）の構造'!K$41</f>
        <v>754</v>
      </c>
      <c r="I66" s="135"/>
      <c r="J66" s="135"/>
      <c r="K66" s="135">
        <f>'将来負担比率（分子）の構造'!L$41</f>
        <v>537</v>
      </c>
      <c r="L66" s="135"/>
      <c r="M66" s="135"/>
      <c r="N66" s="135">
        <f>'将来負担比率（分子）の構造'!M$41</f>
        <v>413</v>
      </c>
      <c r="O66" s="135"/>
      <c r="P66" s="135"/>
    </row>
    <row r="67" spans="1:16">
      <c r="A67" s="135" t="s">
        <v>62</v>
      </c>
      <c r="B67" s="135" t="e">
        <f>NA()</f>
        <v>#N/A</v>
      </c>
      <c r="C67" s="135">
        <f>IF(ISNUMBER('将来負担比率（分子）の構造'!I$52), IF('将来負担比率（分子）の構造'!I$52 &lt; 0, 0, '将来負担比率（分子）の構造'!I$52), NA())</f>
        <v>470</v>
      </c>
      <c r="D67" s="135" t="e">
        <f>NA()</f>
        <v>#N/A</v>
      </c>
      <c r="E67" s="135" t="e">
        <f>NA()</f>
        <v>#N/A</v>
      </c>
      <c r="F67" s="135">
        <f>IF(ISNUMBER('将来負担比率（分子）の構造'!J$52), IF('将来負担比率（分子）の構造'!J$52 &lt; 0, 0, '将来負担比率（分子）の構造'!J$52), NA())</f>
        <v>74</v>
      </c>
      <c r="G67" s="135" t="e">
        <f>NA()</f>
        <v>#N/A</v>
      </c>
      <c r="H67" s="135" t="e">
        <f>NA()</f>
        <v>#N/A</v>
      </c>
      <c r="I67" s="135">
        <f>IF(ISNUMBER('将来負担比率（分子）の構造'!K$52), IF('将来負担比率（分子）の構造'!K$52 &lt; 0, 0, '将来負担比率（分子）の構造'!K$52), NA())</f>
        <v>426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2731842</v>
      </c>
      <c r="S5" s="669"/>
      <c r="T5" s="669"/>
      <c r="U5" s="669"/>
      <c r="V5" s="669"/>
      <c r="W5" s="669"/>
      <c r="X5" s="669"/>
      <c r="Y5" s="716"/>
      <c r="Z5" s="729">
        <v>66.2</v>
      </c>
      <c r="AA5" s="729"/>
      <c r="AB5" s="729"/>
      <c r="AC5" s="729"/>
      <c r="AD5" s="730">
        <v>2731842</v>
      </c>
      <c r="AE5" s="730"/>
      <c r="AF5" s="730"/>
      <c r="AG5" s="730"/>
      <c r="AH5" s="730"/>
      <c r="AI5" s="730"/>
      <c r="AJ5" s="730"/>
      <c r="AK5" s="730"/>
      <c r="AL5" s="717">
        <v>87.2</v>
      </c>
      <c r="AM5" s="686"/>
      <c r="AN5" s="686"/>
      <c r="AO5" s="718"/>
      <c r="AP5" s="705" t="s">
        <v>207</v>
      </c>
      <c r="AQ5" s="706"/>
      <c r="AR5" s="706"/>
      <c r="AS5" s="706"/>
      <c r="AT5" s="706"/>
      <c r="AU5" s="706"/>
      <c r="AV5" s="706"/>
      <c r="AW5" s="706"/>
      <c r="AX5" s="706"/>
      <c r="AY5" s="706"/>
      <c r="AZ5" s="706"/>
      <c r="BA5" s="706"/>
      <c r="BB5" s="706"/>
      <c r="BC5" s="706"/>
      <c r="BD5" s="706"/>
      <c r="BE5" s="706"/>
      <c r="BF5" s="707"/>
      <c r="BG5" s="618">
        <v>2731842</v>
      </c>
      <c r="BH5" s="619"/>
      <c r="BI5" s="619"/>
      <c r="BJ5" s="619"/>
      <c r="BK5" s="619"/>
      <c r="BL5" s="619"/>
      <c r="BM5" s="619"/>
      <c r="BN5" s="620"/>
      <c r="BO5" s="671">
        <v>100</v>
      </c>
      <c r="BP5" s="671"/>
      <c r="BQ5" s="671"/>
      <c r="BR5" s="671"/>
      <c r="BS5" s="672">
        <v>92660</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40902</v>
      </c>
      <c r="S6" s="619"/>
      <c r="T6" s="619"/>
      <c r="U6" s="619"/>
      <c r="V6" s="619"/>
      <c r="W6" s="619"/>
      <c r="X6" s="619"/>
      <c r="Y6" s="620"/>
      <c r="Z6" s="671">
        <v>1</v>
      </c>
      <c r="AA6" s="671"/>
      <c r="AB6" s="671"/>
      <c r="AC6" s="671"/>
      <c r="AD6" s="672">
        <v>40902</v>
      </c>
      <c r="AE6" s="672"/>
      <c r="AF6" s="672"/>
      <c r="AG6" s="672"/>
      <c r="AH6" s="672"/>
      <c r="AI6" s="672"/>
      <c r="AJ6" s="672"/>
      <c r="AK6" s="672"/>
      <c r="AL6" s="641">
        <v>1.3</v>
      </c>
      <c r="AM6" s="673"/>
      <c r="AN6" s="673"/>
      <c r="AO6" s="674"/>
      <c r="AP6" s="615" t="s">
        <v>212</v>
      </c>
      <c r="AQ6" s="616"/>
      <c r="AR6" s="616"/>
      <c r="AS6" s="616"/>
      <c r="AT6" s="616"/>
      <c r="AU6" s="616"/>
      <c r="AV6" s="616"/>
      <c r="AW6" s="616"/>
      <c r="AX6" s="616"/>
      <c r="AY6" s="616"/>
      <c r="AZ6" s="616"/>
      <c r="BA6" s="616"/>
      <c r="BB6" s="616"/>
      <c r="BC6" s="616"/>
      <c r="BD6" s="616"/>
      <c r="BE6" s="616"/>
      <c r="BF6" s="617"/>
      <c r="BG6" s="618">
        <v>2731842</v>
      </c>
      <c r="BH6" s="619"/>
      <c r="BI6" s="619"/>
      <c r="BJ6" s="619"/>
      <c r="BK6" s="619"/>
      <c r="BL6" s="619"/>
      <c r="BM6" s="619"/>
      <c r="BN6" s="620"/>
      <c r="BO6" s="671">
        <v>100</v>
      </c>
      <c r="BP6" s="671"/>
      <c r="BQ6" s="671"/>
      <c r="BR6" s="671"/>
      <c r="BS6" s="672">
        <v>92660</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95231</v>
      </c>
      <c r="CS6" s="619"/>
      <c r="CT6" s="619"/>
      <c r="CU6" s="619"/>
      <c r="CV6" s="619"/>
      <c r="CW6" s="619"/>
      <c r="CX6" s="619"/>
      <c r="CY6" s="620"/>
      <c r="CZ6" s="671">
        <v>2.6</v>
      </c>
      <c r="DA6" s="671"/>
      <c r="DB6" s="671"/>
      <c r="DC6" s="671"/>
      <c r="DD6" s="624" t="s">
        <v>214</v>
      </c>
      <c r="DE6" s="619"/>
      <c r="DF6" s="619"/>
      <c r="DG6" s="619"/>
      <c r="DH6" s="619"/>
      <c r="DI6" s="619"/>
      <c r="DJ6" s="619"/>
      <c r="DK6" s="619"/>
      <c r="DL6" s="619"/>
      <c r="DM6" s="619"/>
      <c r="DN6" s="619"/>
      <c r="DO6" s="619"/>
      <c r="DP6" s="620"/>
      <c r="DQ6" s="624">
        <v>95231</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2035</v>
      </c>
      <c r="S7" s="619"/>
      <c r="T7" s="619"/>
      <c r="U7" s="619"/>
      <c r="V7" s="619"/>
      <c r="W7" s="619"/>
      <c r="X7" s="619"/>
      <c r="Y7" s="620"/>
      <c r="Z7" s="671">
        <v>0</v>
      </c>
      <c r="AA7" s="671"/>
      <c r="AB7" s="671"/>
      <c r="AC7" s="671"/>
      <c r="AD7" s="672">
        <v>2035</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1108178</v>
      </c>
      <c r="BH7" s="619"/>
      <c r="BI7" s="619"/>
      <c r="BJ7" s="619"/>
      <c r="BK7" s="619"/>
      <c r="BL7" s="619"/>
      <c r="BM7" s="619"/>
      <c r="BN7" s="620"/>
      <c r="BO7" s="671">
        <v>40.6</v>
      </c>
      <c r="BP7" s="671"/>
      <c r="BQ7" s="671"/>
      <c r="BR7" s="671"/>
      <c r="BS7" s="672">
        <v>92660</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780906</v>
      </c>
      <c r="CS7" s="619"/>
      <c r="CT7" s="619"/>
      <c r="CU7" s="619"/>
      <c r="CV7" s="619"/>
      <c r="CW7" s="619"/>
      <c r="CX7" s="619"/>
      <c r="CY7" s="620"/>
      <c r="CZ7" s="671">
        <v>21.2</v>
      </c>
      <c r="DA7" s="671"/>
      <c r="DB7" s="671"/>
      <c r="DC7" s="671"/>
      <c r="DD7" s="624">
        <v>7745</v>
      </c>
      <c r="DE7" s="619"/>
      <c r="DF7" s="619"/>
      <c r="DG7" s="619"/>
      <c r="DH7" s="619"/>
      <c r="DI7" s="619"/>
      <c r="DJ7" s="619"/>
      <c r="DK7" s="619"/>
      <c r="DL7" s="619"/>
      <c r="DM7" s="619"/>
      <c r="DN7" s="619"/>
      <c r="DO7" s="619"/>
      <c r="DP7" s="620"/>
      <c r="DQ7" s="624">
        <v>744086</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7823</v>
      </c>
      <c r="S8" s="619"/>
      <c r="T8" s="619"/>
      <c r="U8" s="619"/>
      <c r="V8" s="619"/>
      <c r="W8" s="619"/>
      <c r="X8" s="619"/>
      <c r="Y8" s="620"/>
      <c r="Z8" s="671">
        <v>0.2</v>
      </c>
      <c r="AA8" s="671"/>
      <c r="AB8" s="671"/>
      <c r="AC8" s="671"/>
      <c r="AD8" s="672">
        <v>7823</v>
      </c>
      <c r="AE8" s="672"/>
      <c r="AF8" s="672"/>
      <c r="AG8" s="672"/>
      <c r="AH8" s="672"/>
      <c r="AI8" s="672"/>
      <c r="AJ8" s="672"/>
      <c r="AK8" s="672"/>
      <c r="AL8" s="641">
        <v>0.2</v>
      </c>
      <c r="AM8" s="673"/>
      <c r="AN8" s="673"/>
      <c r="AO8" s="674"/>
      <c r="AP8" s="615" t="s">
        <v>219</v>
      </c>
      <c r="AQ8" s="616"/>
      <c r="AR8" s="616"/>
      <c r="AS8" s="616"/>
      <c r="AT8" s="616"/>
      <c r="AU8" s="616"/>
      <c r="AV8" s="616"/>
      <c r="AW8" s="616"/>
      <c r="AX8" s="616"/>
      <c r="AY8" s="616"/>
      <c r="AZ8" s="616"/>
      <c r="BA8" s="616"/>
      <c r="BB8" s="616"/>
      <c r="BC8" s="616"/>
      <c r="BD8" s="616"/>
      <c r="BE8" s="616"/>
      <c r="BF8" s="617"/>
      <c r="BG8" s="618">
        <v>17405</v>
      </c>
      <c r="BH8" s="619"/>
      <c r="BI8" s="619"/>
      <c r="BJ8" s="619"/>
      <c r="BK8" s="619"/>
      <c r="BL8" s="619"/>
      <c r="BM8" s="619"/>
      <c r="BN8" s="620"/>
      <c r="BO8" s="671">
        <v>0.6</v>
      </c>
      <c r="BP8" s="671"/>
      <c r="BQ8" s="671"/>
      <c r="BR8" s="671"/>
      <c r="BS8" s="624" t="s">
        <v>108</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1028953</v>
      </c>
      <c r="CS8" s="619"/>
      <c r="CT8" s="619"/>
      <c r="CU8" s="619"/>
      <c r="CV8" s="619"/>
      <c r="CW8" s="619"/>
      <c r="CX8" s="619"/>
      <c r="CY8" s="620"/>
      <c r="CZ8" s="671">
        <v>28</v>
      </c>
      <c r="DA8" s="671"/>
      <c r="DB8" s="671"/>
      <c r="DC8" s="671"/>
      <c r="DD8" s="624">
        <v>8640</v>
      </c>
      <c r="DE8" s="619"/>
      <c r="DF8" s="619"/>
      <c r="DG8" s="619"/>
      <c r="DH8" s="619"/>
      <c r="DI8" s="619"/>
      <c r="DJ8" s="619"/>
      <c r="DK8" s="619"/>
      <c r="DL8" s="619"/>
      <c r="DM8" s="619"/>
      <c r="DN8" s="619"/>
      <c r="DO8" s="619"/>
      <c r="DP8" s="620"/>
      <c r="DQ8" s="624">
        <v>655406</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8374</v>
      </c>
      <c r="S9" s="619"/>
      <c r="T9" s="619"/>
      <c r="U9" s="619"/>
      <c r="V9" s="619"/>
      <c r="W9" s="619"/>
      <c r="X9" s="619"/>
      <c r="Y9" s="620"/>
      <c r="Z9" s="671">
        <v>0.2</v>
      </c>
      <c r="AA9" s="671"/>
      <c r="AB9" s="671"/>
      <c r="AC9" s="671"/>
      <c r="AD9" s="672">
        <v>8374</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470081</v>
      </c>
      <c r="BH9" s="619"/>
      <c r="BI9" s="619"/>
      <c r="BJ9" s="619"/>
      <c r="BK9" s="619"/>
      <c r="BL9" s="619"/>
      <c r="BM9" s="619"/>
      <c r="BN9" s="620"/>
      <c r="BO9" s="671">
        <v>17.2</v>
      </c>
      <c r="BP9" s="671"/>
      <c r="BQ9" s="671"/>
      <c r="BR9" s="671"/>
      <c r="BS9" s="624" t="s">
        <v>108</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264866</v>
      </c>
      <c r="CS9" s="619"/>
      <c r="CT9" s="619"/>
      <c r="CU9" s="619"/>
      <c r="CV9" s="619"/>
      <c r="CW9" s="619"/>
      <c r="CX9" s="619"/>
      <c r="CY9" s="620"/>
      <c r="CZ9" s="671">
        <v>7.2</v>
      </c>
      <c r="DA9" s="671"/>
      <c r="DB9" s="671"/>
      <c r="DC9" s="671"/>
      <c r="DD9" s="624">
        <v>664</v>
      </c>
      <c r="DE9" s="619"/>
      <c r="DF9" s="619"/>
      <c r="DG9" s="619"/>
      <c r="DH9" s="619"/>
      <c r="DI9" s="619"/>
      <c r="DJ9" s="619"/>
      <c r="DK9" s="619"/>
      <c r="DL9" s="619"/>
      <c r="DM9" s="619"/>
      <c r="DN9" s="619"/>
      <c r="DO9" s="619"/>
      <c r="DP9" s="620"/>
      <c r="DQ9" s="624">
        <v>254964</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237735</v>
      </c>
      <c r="S10" s="619"/>
      <c r="T10" s="619"/>
      <c r="U10" s="619"/>
      <c r="V10" s="619"/>
      <c r="W10" s="619"/>
      <c r="X10" s="619"/>
      <c r="Y10" s="620"/>
      <c r="Z10" s="671">
        <v>5.8</v>
      </c>
      <c r="AA10" s="671"/>
      <c r="AB10" s="671"/>
      <c r="AC10" s="671"/>
      <c r="AD10" s="672">
        <v>237735</v>
      </c>
      <c r="AE10" s="672"/>
      <c r="AF10" s="672"/>
      <c r="AG10" s="672"/>
      <c r="AH10" s="672"/>
      <c r="AI10" s="672"/>
      <c r="AJ10" s="672"/>
      <c r="AK10" s="672"/>
      <c r="AL10" s="641">
        <v>7.6</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49385</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35490</v>
      </c>
      <c r="S11" s="619"/>
      <c r="T11" s="619"/>
      <c r="U11" s="619"/>
      <c r="V11" s="619"/>
      <c r="W11" s="619"/>
      <c r="X11" s="619"/>
      <c r="Y11" s="620"/>
      <c r="Z11" s="671">
        <v>0.9</v>
      </c>
      <c r="AA11" s="671"/>
      <c r="AB11" s="671"/>
      <c r="AC11" s="671"/>
      <c r="AD11" s="672">
        <v>35490</v>
      </c>
      <c r="AE11" s="672"/>
      <c r="AF11" s="672"/>
      <c r="AG11" s="672"/>
      <c r="AH11" s="672"/>
      <c r="AI11" s="672"/>
      <c r="AJ11" s="672"/>
      <c r="AK11" s="672"/>
      <c r="AL11" s="641">
        <v>1.1000000000000001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571307</v>
      </c>
      <c r="BH11" s="619"/>
      <c r="BI11" s="619"/>
      <c r="BJ11" s="619"/>
      <c r="BK11" s="619"/>
      <c r="BL11" s="619"/>
      <c r="BM11" s="619"/>
      <c r="BN11" s="620"/>
      <c r="BO11" s="671">
        <v>20.9</v>
      </c>
      <c r="BP11" s="671"/>
      <c r="BQ11" s="671"/>
      <c r="BR11" s="671"/>
      <c r="BS11" s="624">
        <v>92660</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119104</v>
      </c>
      <c r="CS11" s="619"/>
      <c r="CT11" s="619"/>
      <c r="CU11" s="619"/>
      <c r="CV11" s="619"/>
      <c r="CW11" s="619"/>
      <c r="CX11" s="619"/>
      <c r="CY11" s="620"/>
      <c r="CZ11" s="671">
        <v>3.2</v>
      </c>
      <c r="DA11" s="671"/>
      <c r="DB11" s="671"/>
      <c r="DC11" s="671"/>
      <c r="DD11" s="624">
        <v>54509</v>
      </c>
      <c r="DE11" s="619"/>
      <c r="DF11" s="619"/>
      <c r="DG11" s="619"/>
      <c r="DH11" s="619"/>
      <c r="DI11" s="619"/>
      <c r="DJ11" s="619"/>
      <c r="DK11" s="619"/>
      <c r="DL11" s="619"/>
      <c r="DM11" s="619"/>
      <c r="DN11" s="619"/>
      <c r="DO11" s="619"/>
      <c r="DP11" s="620"/>
      <c r="DQ11" s="624">
        <v>69789</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1490917</v>
      </c>
      <c r="BH12" s="619"/>
      <c r="BI12" s="619"/>
      <c r="BJ12" s="619"/>
      <c r="BK12" s="619"/>
      <c r="BL12" s="619"/>
      <c r="BM12" s="619"/>
      <c r="BN12" s="620"/>
      <c r="BO12" s="671">
        <v>54.6</v>
      </c>
      <c r="BP12" s="671"/>
      <c r="BQ12" s="671"/>
      <c r="BR12" s="671"/>
      <c r="BS12" s="624" t="s">
        <v>108</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44308</v>
      </c>
      <c r="CS12" s="619"/>
      <c r="CT12" s="619"/>
      <c r="CU12" s="619"/>
      <c r="CV12" s="619"/>
      <c r="CW12" s="619"/>
      <c r="CX12" s="619"/>
      <c r="CY12" s="620"/>
      <c r="CZ12" s="671">
        <v>1.2</v>
      </c>
      <c r="DA12" s="671"/>
      <c r="DB12" s="671"/>
      <c r="DC12" s="671"/>
      <c r="DD12" s="624">
        <v>2547</v>
      </c>
      <c r="DE12" s="619"/>
      <c r="DF12" s="619"/>
      <c r="DG12" s="619"/>
      <c r="DH12" s="619"/>
      <c r="DI12" s="619"/>
      <c r="DJ12" s="619"/>
      <c r="DK12" s="619"/>
      <c r="DL12" s="619"/>
      <c r="DM12" s="619"/>
      <c r="DN12" s="619"/>
      <c r="DO12" s="619"/>
      <c r="DP12" s="620"/>
      <c r="DQ12" s="624">
        <v>25507</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15127</v>
      </c>
      <c r="S13" s="619"/>
      <c r="T13" s="619"/>
      <c r="U13" s="619"/>
      <c r="V13" s="619"/>
      <c r="W13" s="619"/>
      <c r="X13" s="619"/>
      <c r="Y13" s="620"/>
      <c r="Z13" s="671">
        <v>0.4</v>
      </c>
      <c r="AA13" s="671"/>
      <c r="AB13" s="671"/>
      <c r="AC13" s="671"/>
      <c r="AD13" s="672">
        <v>15127</v>
      </c>
      <c r="AE13" s="672"/>
      <c r="AF13" s="672"/>
      <c r="AG13" s="672"/>
      <c r="AH13" s="672"/>
      <c r="AI13" s="672"/>
      <c r="AJ13" s="672"/>
      <c r="AK13" s="672"/>
      <c r="AL13" s="641">
        <v>0.5</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1490718</v>
      </c>
      <c r="BH13" s="619"/>
      <c r="BI13" s="619"/>
      <c r="BJ13" s="619"/>
      <c r="BK13" s="619"/>
      <c r="BL13" s="619"/>
      <c r="BM13" s="619"/>
      <c r="BN13" s="620"/>
      <c r="BO13" s="671">
        <v>54.6</v>
      </c>
      <c r="BP13" s="671"/>
      <c r="BQ13" s="671"/>
      <c r="BR13" s="671"/>
      <c r="BS13" s="624" t="s">
        <v>108</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649678</v>
      </c>
      <c r="CS13" s="619"/>
      <c r="CT13" s="619"/>
      <c r="CU13" s="619"/>
      <c r="CV13" s="619"/>
      <c r="CW13" s="619"/>
      <c r="CX13" s="619"/>
      <c r="CY13" s="620"/>
      <c r="CZ13" s="671">
        <v>17.7</v>
      </c>
      <c r="DA13" s="671"/>
      <c r="DB13" s="671"/>
      <c r="DC13" s="671"/>
      <c r="DD13" s="624">
        <v>212492</v>
      </c>
      <c r="DE13" s="619"/>
      <c r="DF13" s="619"/>
      <c r="DG13" s="619"/>
      <c r="DH13" s="619"/>
      <c r="DI13" s="619"/>
      <c r="DJ13" s="619"/>
      <c r="DK13" s="619"/>
      <c r="DL13" s="619"/>
      <c r="DM13" s="619"/>
      <c r="DN13" s="619"/>
      <c r="DO13" s="619"/>
      <c r="DP13" s="620"/>
      <c r="DQ13" s="624">
        <v>596424</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24264</v>
      </c>
      <c r="BH14" s="619"/>
      <c r="BI14" s="619"/>
      <c r="BJ14" s="619"/>
      <c r="BK14" s="619"/>
      <c r="BL14" s="619"/>
      <c r="BM14" s="619"/>
      <c r="BN14" s="620"/>
      <c r="BO14" s="671">
        <v>0.9</v>
      </c>
      <c r="BP14" s="671"/>
      <c r="BQ14" s="671"/>
      <c r="BR14" s="671"/>
      <c r="BS14" s="624" t="s">
        <v>108</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203873</v>
      </c>
      <c r="CS14" s="619"/>
      <c r="CT14" s="619"/>
      <c r="CU14" s="619"/>
      <c r="CV14" s="619"/>
      <c r="CW14" s="619"/>
      <c r="CX14" s="619"/>
      <c r="CY14" s="620"/>
      <c r="CZ14" s="671">
        <v>5.5</v>
      </c>
      <c r="DA14" s="671"/>
      <c r="DB14" s="671"/>
      <c r="DC14" s="671"/>
      <c r="DD14" s="624" t="s">
        <v>108</v>
      </c>
      <c r="DE14" s="619"/>
      <c r="DF14" s="619"/>
      <c r="DG14" s="619"/>
      <c r="DH14" s="619"/>
      <c r="DI14" s="619"/>
      <c r="DJ14" s="619"/>
      <c r="DK14" s="619"/>
      <c r="DL14" s="619"/>
      <c r="DM14" s="619"/>
      <c r="DN14" s="619"/>
      <c r="DO14" s="619"/>
      <c r="DP14" s="620"/>
      <c r="DQ14" s="624">
        <v>199057</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4780</v>
      </c>
      <c r="S15" s="619"/>
      <c r="T15" s="619"/>
      <c r="U15" s="619"/>
      <c r="V15" s="619"/>
      <c r="W15" s="619"/>
      <c r="X15" s="619"/>
      <c r="Y15" s="620"/>
      <c r="Z15" s="671">
        <v>0.1</v>
      </c>
      <c r="AA15" s="671"/>
      <c r="AB15" s="671"/>
      <c r="AC15" s="671"/>
      <c r="AD15" s="672">
        <v>4780</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108483</v>
      </c>
      <c r="BH15" s="619"/>
      <c r="BI15" s="619"/>
      <c r="BJ15" s="619"/>
      <c r="BK15" s="619"/>
      <c r="BL15" s="619"/>
      <c r="BM15" s="619"/>
      <c r="BN15" s="620"/>
      <c r="BO15" s="671">
        <v>4</v>
      </c>
      <c r="BP15" s="671"/>
      <c r="BQ15" s="671"/>
      <c r="BR15" s="671"/>
      <c r="BS15" s="624" t="s">
        <v>108</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358289</v>
      </c>
      <c r="CS15" s="619"/>
      <c r="CT15" s="619"/>
      <c r="CU15" s="619"/>
      <c r="CV15" s="619"/>
      <c r="CW15" s="619"/>
      <c r="CX15" s="619"/>
      <c r="CY15" s="620"/>
      <c r="CZ15" s="671">
        <v>9.6999999999999993</v>
      </c>
      <c r="DA15" s="671"/>
      <c r="DB15" s="671"/>
      <c r="DC15" s="671"/>
      <c r="DD15" s="624">
        <v>23499</v>
      </c>
      <c r="DE15" s="619"/>
      <c r="DF15" s="619"/>
      <c r="DG15" s="619"/>
      <c r="DH15" s="619"/>
      <c r="DI15" s="619"/>
      <c r="DJ15" s="619"/>
      <c r="DK15" s="619"/>
      <c r="DL15" s="619"/>
      <c r="DM15" s="619"/>
      <c r="DN15" s="619"/>
      <c r="DO15" s="619"/>
      <c r="DP15" s="620"/>
      <c r="DQ15" s="624">
        <v>335297</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56769</v>
      </c>
      <c r="S16" s="619"/>
      <c r="T16" s="619"/>
      <c r="U16" s="619"/>
      <c r="V16" s="619"/>
      <c r="W16" s="619"/>
      <c r="X16" s="619"/>
      <c r="Y16" s="620"/>
      <c r="Z16" s="671">
        <v>1.4</v>
      </c>
      <c r="AA16" s="671"/>
      <c r="AB16" s="671"/>
      <c r="AC16" s="671"/>
      <c r="AD16" s="672">
        <v>28085</v>
      </c>
      <c r="AE16" s="672"/>
      <c r="AF16" s="672"/>
      <c r="AG16" s="672"/>
      <c r="AH16" s="672"/>
      <c r="AI16" s="672"/>
      <c r="AJ16" s="672"/>
      <c r="AK16" s="672"/>
      <c r="AL16" s="641">
        <v>0.9</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28085</v>
      </c>
      <c r="S17" s="619"/>
      <c r="T17" s="619"/>
      <c r="U17" s="619"/>
      <c r="V17" s="619"/>
      <c r="W17" s="619"/>
      <c r="X17" s="619"/>
      <c r="Y17" s="620"/>
      <c r="Z17" s="671">
        <v>0.7</v>
      </c>
      <c r="AA17" s="671"/>
      <c r="AB17" s="671"/>
      <c r="AC17" s="671"/>
      <c r="AD17" s="672">
        <v>28085</v>
      </c>
      <c r="AE17" s="672"/>
      <c r="AF17" s="672"/>
      <c r="AG17" s="672"/>
      <c r="AH17" s="672"/>
      <c r="AI17" s="672"/>
      <c r="AJ17" s="672"/>
      <c r="AK17" s="672"/>
      <c r="AL17" s="641">
        <v>0.9</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133809</v>
      </c>
      <c r="CS17" s="619"/>
      <c r="CT17" s="619"/>
      <c r="CU17" s="619"/>
      <c r="CV17" s="619"/>
      <c r="CW17" s="619"/>
      <c r="CX17" s="619"/>
      <c r="CY17" s="620"/>
      <c r="CZ17" s="671">
        <v>3.6</v>
      </c>
      <c r="DA17" s="671"/>
      <c r="DB17" s="671"/>
      <c r="DC17" s="671"/>
      <c r="DD17" s="624" t="s">
        <v>108</v>
      </c>
      <c r="DE17" s="619"/>
      <c r="DF17" s="619"/>
      <c r="DG17" s="619"/>
      <c r="DH17" s="619"/>
      <c r="DI17" s="619"/>
      <c r="DJ17" s="619"/>
      <c r="DK17" s="619"/>
      <c r="DL17" s="619"/>
      <c r="DM17" s="619"/>
      <c r="DN17" s="619"/>
      <c r="DO17" s="619"/>
      <c r="DP17" s="620"/>
      <c r="DQ17" s="624">
        <v>133809</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28683</v>
      </c>
      <c r="S18" s="619"/>
      <c r="T18" s="619"/>
      <c r="U18" s="619"/>
      <c r="V18" s="619"/>
      <c r="W18" s="619"/>
      <c r="X18" s="619"/>
      <c r="Y18" s="620"/>
      <c r="Z18" s="671">
        <v>0.7</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3140877</v>
      </c>
      <c r="S20" s="619"/>
      <c r="T20" s="619"/>
      <c r="U20" s="619"/>
      <c r="V20" s="619"/>
      <c r="W20" s="619"/>
      <c r="X20" s="619"/>
      <c r="Y20" s="620"/>
      <c r="Z20" s="671">
        <v>76.099999999999994</v>
      </c>
      <c r="AA20" s="671"/>
      <c r="AB20" s="671"/>
      <c r="AC20" s="671"/>
      <c r="AD20" s="672">
        <v>3112193</v>
      </c>
      <c r="AE20" s="672"/>
      <c r="AF20" s="672"/>
      <c r="AG20" s="672"/>
      <c r="AH20" s="672"/>
      <c r="AI20" s="672"/>
      <c r="AJ20" s="672"/>
      <c r="AK20" s="672"/>
      <c r="AL20" s="641">
        <v>99.4</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3679017</v>
      </c>
      <c r="CS20" s="619"/>
      <c r="CT20" s="619"/>
      <c r="CU20" s="619"/>
      <c r="CV20" s="619"/>
      <c r="CW20" s="619"/>
      <c r="CX20" s="619"/>
      <c r="CY20" s="620"/>
      <c r="CZ20" s="671">
        <v>100</v>
      </c>
      <c r="DA20" s="671"/>
      <c r="DB20" s="671"/>
      <c r="DC20" s="671"/>
      <c r="DD20" s="624">
        <v>310096</v>
      </c>
      <c r="DE20" s="619"/>
      <c r="DF20" s="619"/>
      <c r="DG20" s="619"/>
      <c r="DH20" s="619"/>
      <c r="DI20" s="619"/>
      <c r="DJ20" s="619"/>
      <c r="DK20" s="619"/>
      <c r="DL20" s="619"/>
      <c r="DM20" s="619"/>
      <c r="DN20" s="619"/>
      <c r="DO20" s="619"/>
      <c r="DP20" s="620"/>
      <c r="DQ20" s="624">
        <v>3109570</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2086</v>
      </c>
      <c r="S21" s="619"/>
      <c r="T21" s="619"/>
      <c r="U21" s="619"/>
      <c r="V21" s="619"/>
      <c r="W21" s="619"/>
      <c r="X21" s="619"/>
      <c r="Y21" s="620"/>
      <c r="Z21" s="671">
        <v>0.1</v>
      </c>
      <c r="AA21" s="671"/>
      <c r="AB21" s="671"/>
      <c r="AC21" s="671"/>
      <c r="AD21" s="672">
        <v>2086</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25125</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56389</v>
      </c>
      <c r="S23" s="619"/>
      <c r="T23" s="619"/>
      <c r="U23" s="619"/>
      <c r="V23" s="619"/>
      <c r="W23" s="619"/>
      <c r="X23" s="619"/>
      <c r="Y23" s="620"/>
      <c r="Z23" s="671">
        <v>1.4</v>
      </c>
      <c r="AA23" s="671"/>
      <c r="AB23" s="671"/>
      <c r="AC23" s="671"/>
      <c r="AD23" s="672">
        <v>17039</v>
      </c>
      <c r="AE23" s="672"/>
      <c r="AF23" s="672"/>
      <c r="AG23" s="672"/>
      <c r="AH23" s="672"/>
      <c r="AI23" s="672"/>
      <c r="AJ23" s="672"/>
      <c r="AK23" s="672"/>
      <c r="AL23" s="641">
        <v>0.5</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6014</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1377104</v>
      </c>
      <c r="CS24" s="669"/>
      <c r="CT24" s="669"/>
      <c r="CU24" s="669"/>
      <c r="CV24" s="669"/>
      <c r="CW24" s="669"/>
      <c r="CX24" s="669"/>
      <c r="CY24" s="716"/>
      <c r="CZ24" s="720">
        <v>37.4</v>
      </c>
      <c r="DA24" s="721"/>
      <c r="DB24" s="721"/>
      <c r="DC24" s="722"/>
      <c r="DD24" s="715">
        <v>1071282</v>
      </c>
      <c r="DE24" s="669"/>
      <c r="DF24" s="669"/>
      <c r="DG24" s="669"/>
      <c r="DH24" s="669"/>
      <c r="DI24" s="669"/>
      <c r="DJ24" s="669"/>
      <c r="DK24" s="716"/>
      <c r="DL24" s="715">
        <v>1066484</v>
      </c>
      <c r="DM24" s="669"/>
      <c r="DN24" s="669"/>
      <c r="DO24" s="669"/>
      <c r="DP24" s="669"/>
      <c r="DQ24" s="669"/>
      <c r="DR24" s="669"/>
      <c r="DS24" s="669"/>
      <c r="DT24" s="669"/>
      <c r="DU24" s="669"/>
      <c r="DV24" s="716"/>
      <c r="DW24" s="717">
        <v>34.1</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261164</v>
      </c>
      <c r="S25" s="619"/>
      <c r="T25" s="619"/>
      <c r="U25" s="619"/>
      <c r="V25" s="619"/>
      <c r="W25" s="619"/>
      <c r="X25" s="619"/>
      <c r="Y25" s="620"/>
      <c r="Z25" s="671">
        <v>6.3</v>
      </c>
      <c r="AA25" s="671"/>
      <c r="AB25" s="671"/>
      <c r="AC25" s="671"/>
      <c r="AD25" s="672" t="s">
        <v>108</v>
      </c>
      <c r="AE25" s="672"/>
      <c r="AF25" s="672"/>
      <c r="AG25" s="672"/>
      <c r="AH25" s="672"/>
      <c r="AI25" s="672"/>
      <c r="AJ25" s="672"/>
      <c r="AK25" s="672"/>
      <c r="AL25" s="641" t="s">
        <v>108</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838756</v>
      </c>
      <c r="CS25" s="637"/>
      <c r="CT25" s="637"/>
      <c r="CU25" s="637"/>
      <c r="CV25" s="637"/>
      <c r="CW25" s="637"/>
      <c r="CX25" s="637"/>
      <c r="CY25" s="638"/>
      <c r="CZ25" s="621">
        <v>22.8</v>
      </c>
      <c r="DA25" s="639"/>
      <c r="DB25" s="639"/>
      <c r="DC25" s="640"/>
      <c r="DD25" s="624">
        <v>794478</v>
      </c>
      <c r="DE25" s="637"/>
      <c r="DF25" s="637"/>
      <c r="DG25" s="637"/>
      <c r="DH25" s="637"/>
      <c r="DI25" s="637"/>
      <c r="DJ25" s="637"/>
      <c r="DK25" s="638"/>
      <c r="DL25" s="624">
        <v>789680</v>
      </c>
      <c r="DM25" s="637"/>
      <c r="DN25" s="637"/>
      <c r="DO25" s="637"/>
      <c r="DP25" s="637"/>
      <c r="DQ25" s="637"/>
      <c r="DR25" s="637"/>
      <c r="DS25" s="637"/>
      <c r="DT25" s="637"/>
      <c r="DU25" s="637"/>
      <c r="DV25" s="638"/>
      <c r="DW25" s="641">
        <v>25.2</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515256</v>
      </c>
      <c r="CS26" s="619"/>
      <c r="CT26" s="619"/>
      <c r="CU26" s="619"/>
      <c r="CV26" s="619"/>
      <c r="CW26" s="619"/>
      <c r="CX26" s="619"/>
      <c r="CY26" s="620"/>
      <c r="CZ26" s="621">
        <v>14</v>
      </c>
      <c r="DA26" s="639"/>
      <c r="DB26" s="639"/>
      <c r="DC26" s="640"/>
      <c r="DD26" s="624">
        <v>472003</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225685</v>
      </c>
      <c r="S27" s="619"/>
      <c r="T27" s="619"/>
      <c r="U27" s="619"/>
      <c r="V27" s="619"/>
      <c r="W27" s="619"/>
      <c r="X27" s="619"/>
      <c r="Y27" s="620"/>
      <c r="Z27" s="671">
        <v>5.5</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2731842</v>
      </c>
      <c r="BH27" s="619"/>
      <c r="BI27" s="619"/>
      <c r="BJ27" s="619"/>
      <c r="BK27" s="619"/>
      <c r="BL27" s="619"/>
      <c r="BM27" s="619"/>
      <c r="BN27" s="620"/>
      <c r="BO27" s="671">
        <v>100</v>
      </c>
      <c r="BP27" s="671"/>
      <c r="BQ27" s="671"/>
      <c r="BR27" s="671"/>
      <c r="BS27" s="624">
        <v>92660</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404539</v>
      </c>
      <c r="CS27" s="637"/>
      <c r="CT27" s="637"/>
      <c r="CU27" s="637"/>
      <c r="CV27" s="637"/>
      <c r="CW27" s="637"/>
      <c r="CX27" s="637"/>
      <c r="CY27" s="638"/>
      <c r="CZ27" s="621">
        <v>11</v>
      </c>
      <c r="DA27" s="639"/>
      <c r="DB27" s="639"/>
      <c r="DC27" s="640"/>
      <c r="DD27" s="624">
        <v>142995</v>
      </c>
      <c r="DE27" s="637"/>
      <c r="DF27" s="637"/>
      <c r="DG27" s="637"/>
      <c r="DH27" s="637"/>
      <c r="DI27" s="637"/>
      <c r="DJ27" s="637"/>
      <c r="DK27" s="638"/>
      <c r="DL27" s="624">
        <v>142995</v>
      </c>
      <c r="DM27" s="637"/>
      <c r="DN27" s="637"/>
      <c r="DO27" s="637"/>
      <c r="DP27" s="637"/>
      <c r="DQ27" s="637"/>
      <c r="DR27" s="637"/>
      <c r="DS27" s="637"/>
      <c r="DT27" s="637"/>
      <c r="DU27" s="637"/>
      <c r="DV27" s="638"/>
      <c r="DW27" s="641">
        <v>4.5999999999999996</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1198</v>
      </c>
      <c r="S28" s="619"/>
      <c r="T28" s="619"/>
      <c r="U28" s="619"/>
      <c r="V28" s="619"/>
      <c r="W28" s="619"/>
      <c r="X28" s="619"/>
      <c r="Y28" s="620"/>
      <c r="Z28" s="671">
        <v>0</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133809</v>
      </c>
      <c r="CS28" s="619"/>
      <c r="CT28" s="619"/>
      <c r="CU28" s="619"/>
      <c r="CV28" s="619"/>
      <c r="CW28" s="619"/>
      <c r="CX28" s="619"/>
      <c r="CY28" s="620"/>
      <c r="CZ28" s="621">
        <v>3.6</v>
      </c>
      <c r="DA28" s="639"/>
      <c r="DB28" s="639"/>
      <c r="DC28" s="640"/>
      <c r="DD28" s="624">
        <v>133809</v>
      </c>
      <c r="DE28" s="619"/>
      <c r="DF28" s="619"/>
      <c r="DG28" s="619"/>
      <c r="DH28" s="619"/>
      <c r="DI28" s="619"/>
      <c r="DJ28" s="619"/>
      <c r="DK28" s="620"/>
      <c r="DL28" s="624">
        <v>133809</v>
      </c>
      <c r="DM28" s="619"/>
      <c r="DN28" s="619"/>
      <c r="DO28" s="619"/>
      <c r="DP28" s="619"/>
      <c r="DQ28" s="619"/>
      <c r="DR28" s="619"/>
      <c r="DS28" s="619"/>
      <c r="DT28" s="619"/>
      <c r="DU28" s="619"/>
      <c r="DV28" s="620"/>
      <c r="DW28" s="641">
        <v>4.3</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5070</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133809</v>
      </c>
      <c r="CS29" s="637"/>
      <c r="CT29" s="637"/>
      <c r="CU29" s="637"/>
      <c r="CV29" s="637"/>
      <c r="CW29" s="637"/>
      <c r="CX29" s="637"/>
      <c r="CY29" s="638"/>
      <c r="CZ29" s="621">
        <v>3.6</v>
      </c>
      <c r="DA29" s="639"/>
      <c r="DB29" s="639"/>
      <c r="DC29" s="640"/>
      <c r="DD29" s="624">
        <v>133809</v>
      </c>
      <c r="DE29" s="637"/>
      <c r="DF29" s="637"/>
      <c r="DG29" s="637"/>
      <c r="DH29" s="637"/>
      <c r="DI29" s="637"/>
      <c r="DJ29" s="637"/>
      <c r="DK29" s="638"/>
      <c r="DL29" s="624">
        <v>133809</v>
      </c>
      <c r="DM29" s="637"/>
      <c r="DN29" s="637"/>
      <c r="DO29" s="637"/>
      <c r="DP29" s="637"/>
      <c r="DQ29" s="637"/>
      <c r="DR29" s="637"/>
      <c r="DS29" s="637"/>
      <c r="DT29" s="637"/>
      <c r="DU29" s="637"/>
      <c r="DV29" s="638"/>
      <c r="DW29" s="641">
        <v>4.3</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t="s">
        <v>108</v>
      </c>
      <c r="S30" s="619"/>
      <c r="T30" s="619"/>
      <c r="U30" s="619"/>
      <c r="V30" s="619"/>
      <c r="W30" s="619"/>
      <c r="X30" s="619"/>
      <c r="Y30" s="620"/>
      <c r="Z30" s="671" t="s">
        <v>108</v>
      </c>
      <c r="AA30" s="671"/>
      <c r="AB30" s="671"/>
      <c r="AC30" s="671"/>
      <c r="AD30" s="672" t="s">
        <v>108</v>
      </c>
      <c r="AE30" s="672"/>
      <c r="AF30" s="672"/>
      <c r="AG30" s="672"/>
      <c r="AH30" s="672"/>
      <c r="AI30" s="672"/>
      <c r="AJ30" s="672"/>
      <c r="AK30" s="672"/>
      <c r="AL30" s="641" t="s">
        <v>108</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99.5</v>
      </c>
      <c r="BH30" s="685"/>
      <c r="BI30" s="685"/>
      <c r="BJ30" s="685"/>
      <c r="BK30" s="685"/>
      <c r="BL30" s="685"/>
      <c r="BM30" s="686">
        <v>98.9</v>
      </c>
      <c r="BN30" s="685"/>
      <c r="BO30" s="685"/>
      <c r="BP30" s="685"/>
      <c r="BQ30" s="687"/>
      <c r="BR30" s="684">
        <v>99.5</v>
      </c>
      <c r="BS30" s="685"/>
      <c r="BT30" s="685"/>
      <c r="BU30" s="685"/>
      <c r="BV30" s="685"/>
      <c r="BW30" s="685"/>
      <c r="BX30" s="686">
        <v>98.7</v>
      </c>
      <c r="BY30" s="685"/>
      <c r="BZ30" s="685"/>
      <c r="CA30" s="685"/>
      <c r="CB30" s="687"/>
      <c r="CD30" s="690"/>
      <c r="CE30" s="691"/>
      <c r="CF30" s="655" t="s">
        <v>291</v>
      </c>
      <c r="CG30" s="652"/>
      <c r="CH30" s="652"/>
      <c r="CI30" s="652"/>
      <c r="CJ30" s="652"/>
      <c r="CK30" s="652"/>
      <c r="CL30" s="652"/>
      <c r="CM30" s="652"/>
      <c r="CN30" s="652"/>
      <c r="CO30" s="652"/>
      <c r="CP30" s="652"/>
      <c r="CQ30" s="653"/>
      <c r="CR30" s="618">
        <v>123648</v>
      </c>
      <c r="CS30" s="619"/>
      <c r="CT30" s="619"/>
      <c r="CU30" s="619"/>
      <c r="CV30" s="619"/>
      <c r="CW30" s="619"/>
      <c r="CX30" s="619"/>
      <c r="CY30" s="620"/>
      <c r="CZ30" s="621">
        <v>3.4</v>
      </c>
      <c r="DA30" s="639"/>
      <c r="DB30" s="639"/>
      <c r="DC30" s="640"/>
      <c r="DD30" s="624">
        <v>123648</v>
      </c>
      <c r="DE30" s="619"/>
      <c r="DF30" s="619"/>
      <c r="DG30" s="619"/>
      <c r="DH30" s="619"/>
      <c r="DI30" s="619"/>
      <c r="DJ30" s="619"/>
      <c r="DK30" s="620"/>
      <c r="DL30" s="624">
        <v>123648</v>
      </c>
      <c r="DM30" s="619"/>
      <c r="DN30" s="619"/>
      <c r="DO30" s="619"/>
      <c r="DP30" s="619"/>
      <c r="DQ30" s="619"/>
      <c r="DR30" s="619"/>
      <c r="DS30" s="619"/>
      <c r="DT30" s="619"/>
      <c r="DU30" s="619"/>
      <c r="DV30" s="620"/>
      <c r="DW30" s="641">
        <v>3.9</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350020</v>
      </c>
      <c r="S31" s="619"/>
      <c r="T31" s="619"/>
      <c r="U31" s="619"/>
      <c r="V31" s="619"/>
      <c r="W31" s="619"/>
      <c r="X31" s="619"/>
      <c r="Y31" s="620"/>
      <c r="Z31" s="671">
        <v>8.5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99.5</v>
      </c>
      <c r="BH31" s="637"/>
      <c r="BI31" s="637"/>
      <c r="BJ31" s="637"/>
      <c r="BK31" s="637"/>
      <c r="BL31" s="637"/>
      <c r="BM31" s="673">
        <v>98.7</v>
      </c>
      <c r="BN31" s="683"/>
      <c r="BO31" s="683"/>
      <c r="BP31" s="683"/>
      <c r="BQ31" s="647"/>
      <c r="BR31" s="682">
        <v>99.4</v>
      </c>
      <c r="BS31" s="637"/>
      <c r="BT31" s="637"/>
      <c r="BU31" s="637"/>
      <c r="BV31" s="637"/>
      <c r="BW31" s="637"/>
      <c r="BX31" s="673">
        <v>98.6</v>
      </c>
      <c r="BY31" s="683"/>
      <c r="BZ31" s="683"/>
      <c r="CA31" s="683"/>
      <c r="CB31" s="647"/>
      <c r="CD31" s="690"/>
      <c r="CE31" s="691"/>
      <c r="CF31" s="655" t="s">
        <v>295</v>
      </c>
      <c r="CG31" s="652"/>
      <c r="CH31" s="652"/>
      <c r="CI31" s="652"/>
      <c r="CJ31" s="652"/>
      <c r="CK31" s="652"/>
      <c r="CL31" s="652"/>
      <c r="CM31" s="652"/>
      <c r="CN31" s="652"/>
      <c r="CO31" s="652"/>
      <c r="CP31" s="652"/>
      <c r="CQ31" s="653"/>
      <c r="CR31" s="618">
        <v>10161</v>
      </c>
      <c r="CS31" s="637"/>
      <c r="CT31" s="637"/>
      <c r="CU31" s="637"/>
      <c r="CV31" s="637"/>
      <c r="CW31" s="637"/>
      <c r="CX31" s="637"/>
      <c r="CY31" s="638"/>
      <c r="CZ31" s="621">
        <v>0.3</v>
      </c>
      <c r="DA31" s="639"/>
      <c r="DB31" s="639"/>
      <c r="DC31" s="640"/>
      <c r="DD31" s="624">
        <v>10161</v>
      </c>
      <c r="DE31" s="637"/>
      <c r="DF31" s="637"/>
      <c r="DG31" s="637"/>
      <c r="DH31" s="637"/>
      <c r="DI31" s="637"/>
      <c r="DJ31" s="637"/>
      <c r="DK31" s="638"/>
      <c r="DL31" s="624">
        <v>10161</v>
      </c>
      <c r="DM31" s="637"/>
      <c r="DN31" s="637"/>
      <c r="DO31" s="637"/>
      <c r="DP31" s="637"/>
      <c r="DQ31" s="637"/>
      <c r="DR31" s="637"/>
      <c r="DS31" s="637"/>
      <c r="DT31" s="637"/>
      <c r="DU31" s="637"/>
      <c r="DV31" s="638"/>
      <c r="DW31" s="641">
        <v>0.3</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55361</v>
      </c>
      <c r="S32" s="619"/>
      <c r="T32" s="619"/>
      <c r="U32" s="619"/>
      <c r="V32" s="619"/>
      <c r="W32" s="619"/>
      <c r="X32" s="619"/>
      <c r="Y32" s="620"/>
      <c r="Z32" s="671">
        <v>1.3</v>
      </c>
      <c r="AA32" s="671"/>
      <c r="AB32" s="671"/>
      <c r="AC32" s="671"/>
      <c r="AD32" s="672">
        <v>185</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99.5</v>
      </c>
      <c r="BH32" s="603"/>
      <c r="BI32" s="603"/>
      <c r="BJ32" s="603"/>
      <c r="BK32" s="603"/>
      <c r="BL32" s="603"/>
      <c r="BM32" s="666">
        <v>98.9</v>
      </c>
      <c r="BN32" s="603"/>
      <c r="BO32" s="603"/>
      <c r="BP32" s="603"/>
      <c r="BQ32" s="660"/>
      <c r="BR32" s="681">
        <v>99.5</v>
      </c>
      <c r="BS32" s="603"/>
      <c r="BT32" s="603"/>
      <c r="BU32" s="603"/>
      <c r="BV32" s="603"/>
      <c r="BW32" s="603"/>
      <c r="BX32" s="666">
        <v>98.7</v>
      </c>
      <c r="BY32" s="603"/>
      <c r="BZ32" s="603"/>
      <c r="CA32" s="603"/>
      <c r="CB32" s="660"/>
      <c r="CD32" s="692"/>
      <c r="CE32" s="693"/>
      <c r="CF32" s="655" t="s">
        <v>298</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t="s">
        <v>108</v>
      </c>
      <c r="S33" s="619"/>
      <c r="T33" s="619"/>
      <c r="U33" s="619"/>
      <c r="V33" s="619"/>
      <c r="W33" s="619"/>
      <c r="X33" s="619"/>
      <c r="Y33" s="620"/>
      <c r="Z33" s="671" t="s">
        <v>108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1991817</v>
      </c>
      <c r="CS33" s="637"/>
      <c r="CT33" s="637"/>
      <c r="CU33" s="637"/>
      <c r="CV33" s="637"/>
      <c r="CW33" s="637"/>
      <c r="CX33" s="637"/>
      <c r="CY33" s="638"/>
      <c r="CZ33" s="621">
        <v>54.1</v>
      </c>
      <c r="DA33" s="639"/>
      <c r="DB33" s="639"/>
      <c r="DC33" s="640"/>
      <c r="DD33" s="624">
        <v>1837729</v>
      </c>
      <c r="DE33" s="637"/>
      <c r="DF33" s="637"/>
      <c r="DG33" s="637"/>
      <c r="DH33" s="637"/>
      <c r="DI33" s="637"/>
      <c r="DJ33" s="637"/>
      <c r="DK33" s="638"/>
      <c r="DL33" s="624">
        <v>1517033</v>
      </c>
      <c r="DM33" s="637"/>
      <c r="DN33" s="637"/>
      <c r="DO33" s="637"/>
      <c r="DP33" s="637"/>
      <c r="DQ33" s="637"/>
      <c r="DR33" s="637"/>
      <c r="DS33" s="637"/>
      <c r="DT33" s="637"/>
      <c r="DU33" s="637"/>
      <c r="DV33" s="638"/>
      <c r="DW33" s="641">
        <v>48.4</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684719</v>
      </c>
      <c r="CS34" s="619"/>
      <c r="CT34" s="619"/>
      <c r="CU34" s="619"/>
      <c r="CV34" s="619"/>
      <c r="CW34" s="619"/>
      <c r="CX34" s="619"/>
      <c r="CY34" s="620"/>
      <c r="CZ34" s="621">
        <v>18.600000000000001</v>
      </c>
      <c r="DA34" s="639"/>
      <c r="DB34" s="639"/>
      <c r="DC34" s="640"/>
      <c r="DD34" s="624">
        <v>607684</v>
      </c>
      <c r="DE34" s="619"/>
      <c r="DF34" s="619"/>
      <c r="DG34" s="619"/>
      <c r="DH34" s="619"/>
      <c r="DI34" s="619"/>
      <c r="DJ34" s="619"/>
      <c r="DK34" s="620"/>
      <c r="DL34" s="624">
        <v>553282</v>
      </c>
      <c r="DM34" s="619"/>
      <c r="DN34" s="619"/>
      <c r="DO34" s="619"/>
      <c r="DP34" s="619"/>
      <c r="DQ34" s="619"/>
      <c r="DR34" s="619"/>
      <c r="DS34" s="619"/>
      <c r="DT34" s="619"/>
      <c r="DU34" s="619"/>
      <c r="DV34" s="620"/>
      <c r="DW34" s="641">
        <v>17.7</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t="s">
        <v>108</v>
      </c>
      <c r="S35" s="619"/>
      <c r="T35" s="619"/>
      <c r="U35" s="619"/>
      <c r="V35" s="619"/>
      <c r="W35" s="619"/>
      <c r="X35" s="619"/>
      <c r="Y35" s="620"/>
      <c r="Z35" s="671" t="s">
        <v>108</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696966</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33844</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23303</v>
      </c>
      <c r="CS35" s="637"/>
      <c r="CT35" s="637"/>
      <c r="CU35" s="637"/>
      <c r="CV35" s="637"/>
      <c r="CW35" s="637"/>
      <c r="CX35" s="637"/>
      <c r="CY35" s="638"/>
      <c r="CZ35" s="621">
        <v>0.6</v>
      </c>
      <c r="DA35" s="639"/>
      <c r="DB35" s="639"/>
      <c r="DC35" s="640"/>
      <c r="DD35" s="624">
        <v>21710</v>
      </c>
      <c r="DE35" s="637"/>
      <c r="DF35" s="637"/>
      <c r="DG35" s="637"/>
      <c r="DH35" s="637"/>
      <c r="DI35" s="637"/>
      <c r="DJ35" s="637"/>
      <c r="DK35" s="638"/>
      <c r="DL35" s="624">
        <v>20481</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4128989</v>
      </c>
      <c r="S36" s="659"/>
      <c r="T36" s="659"/>
      <c r="U36" s="659"/>
      <c r="V36" s="659"/>
      <c r="W36" s="659"/>
      <c r="X36" s="659"/>
      <c r="Y36" s="662"/>
      <c r="Z36" s="663">
        <v>100</v>
      </c>
      <c r="AA36" s="663"/>
      <c r="AB36" s="663"/>
      <c r="AC36" s="663"/>
      <c r="AD36" s="664">
        <v>3131503</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344000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-42697</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425466</v>
      </c>
      <c r="CS36" s="619"/>
      <c r="CT36" s="619"/>
      <c r="CU36" s="619"/>
      <c r="CV36" s="619"/>
      <c r="CW36" s="619"/>
      <c r="CX36" s="619"/>
      <c r="CY36" s="620"/>
      <c r="CZ36" s="621">
        <v>11.6</v>
      </c>
      <c r="DA36" s="639"/>
      <c r="DB36" s="639"/>
      <c r="DC36" s="640"/>
      <c r="DD36" s="624">
        <v>409572</v>
      </c>
      <c r="DE36" s="619"/>
      <c r="DF36" s="619"/>
      <c r="DG36" s="619"/>
      <c r="DH36" s="619"/>
      <c r="DI36" s="619"/>
      <c r="DJ36" s="619"/>
      <c r="DK36" s="620"/>
      <c r="DL36" s="624">
        <v>388177</v>
      </c>
      <c r="DM36" s="619"/>
      <c r="DN36" s="619"/>
      <c r="DO36" s="619"/>
      <c r="DP36" s="619"/>
      <c r="DQ36" s="619"/>
      <c r="DR36" s="619"/>
      <c r="DS36" s="619"/>
      <c r="DT36" s="619"/>
      <c r="DU36" s="619"/>
      <c r="DV36" s="620"/>
      <c r="DW36" s="641">
        <v>12.4</v>
      </c>
      <c r="DX36" s="642"/>
      <c r="DY36" s="642"/>
      <c r="DZ36" s="642"/>
      <c r="EA36" s="642"/>
      <c r="EB36" s="642"/>
      <c r="EC36" s="643"/>
    </row>
    <row r="37" spans="2:133" ht="11.25" customHeight="1">
      <c r="AQ37" s="644" t="s">
        <v>313</v>
      </c>
      <c r="AR37" s="645"/>
      <c r="AS37" s="645"/>
      <c r="AT37" s="645"/>
      <c r="AU37" s="645"/>
      <c r="AV37" s="645"/>
      <c r="AW37" s="645"/>
      <c r="AX37" s="645"/>
      <c r="AY37" s="646"/>
      <c r="AZ37" s="618">
        <v>3000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1682</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118236</v>
      </c>
      <c r="CS37" s="637"/>
      <c r="CT37" s="637"/>
      <c r="CU37" s="637"/>
      <c r="CV37" s="637"/>
      <c r="CW37" s="637"/>
      <c r="CX37" s="637"/>
      <c r="CY37" s="638"/>
      <c r="CZ37" s="621">
        <v>3.2</v>
      </c>
      <c r="DA37" s="639"/>
      <c r="DB37" s="639"/>
      <c r="DC37" s="640"/>
      <c r="DD37" s="624">
        <v>118236</v>
      </c>
      <c r="DE37" s="637"/>
      <c r="DF37" s="637"/>
      <c r="DG37" s="637"/>
      <c r="DH37" s="637"/>
      <c r="DI37" s="637"/>
      <c r="DJ37" s="637"/>
      <c r="DK37" s="638"/>
      <c r="DL37" s="624">
        <v>118236</v>
      </c>
      <c r="DM37" s="637"/>
      <c r="DN37" s="637"/>
      <c r="DO37" s="637"/>
      <c r="DP37" s="637"/>
      <c r="DQ37" s="637"/>
      <c r="DR37" s="637"/>
      <c r="DS37" s="637"/>
      <c r="DT37" s="637"/>
      <c r="DU37" s="637"/>
      <c r="DV37" s="638"/>
      <c r="DW37" s="641">
        <v>3.8</v>
      </c>
      <c r="DX37" s="642"/>
      <c r="DY37" s="642"/>
      <c r="DZ37" s="642"/>
      <c r="EA37" s="642"/>
      <c r="EB37" s="642"/>
      <c r="EC37" s="643"/>
    </row>
    <row r="38" spans="2:133" ht="11.25" customHeight="1">
      <c r="AQ38" s="644" t="s">
        <v>316</v>
      </c>
      <c r="AR38" s="645"/>
      <c r="AS38" s="645"/>
      <c r="AT38" s="645"/>
      <c r="AU38" s="645"/>
      <c r="AV38" s="645"/>
      <c r="AW38" s="645"/>
      <c r="AX38" s="645"/>
      <c r="AY38" s="646"/>
      <c r="AZ38" s="618" t="s">
        <v>108</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2970</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693966</v>
      </c>
      <c r="CS38" s="619"/>
      <c r="CT38" s="619"/>
      <c r="CU38" s="619"/>
      <c r="CV38" s="619"/>
      <c r="CW38" s="619"/>
      <c r="CX38" s="619"/>
      <c r="CY38" s="620"/>
      <c r="CZ38" s="621">
        <v>18.899999999999999</v>
      </c>
      <c r="DA38" s="639"/>
      <c r="DB38" s="639"/>
      <c r="DC38" s="640"/>
      <c r="DD38" s="624">
        <v>648763</v>
      </c>
      <c r="DE38" s="619"/>
      <c r="DF38" s="619"/>
      <c r="DG38" s="619"/>
      <c r="DH38" s="619"/>
      <c r="DI38" s="619"/>
      <c r="DJ38" s="619"/>
      <c r="DK38" s="620"/>
      <c r="DL38" s="624">
        <v>555093</v>
      </c>
      <c r="DM38" s="619"/>
      <c r="DN38" s="619"/>
      <c r="DO38" s="619"/>
      <c r="DP38" s="619"/>
      <c r="DQ38" s="619"/>
      <c r="DR38" s="619"/>
      <c r="DS38" s="619"/>
      <c r="DT38" s="619"/>
      <c r="DU38" s="619"/>
      <c r="DV38" s="620"/>
      <c r="DW38" s="641">
        <v>17.7</v>
      </c>
      <c r="DX38" s="642"/>
      <c r="DY38" s="642"/>
      <c r="DZ38" s="642"/>
      <c r="EA38" s="642"/>
      <c r="EB38" s="642"/>
      <c r="EC38" s="643"/>
    </row>
    <row r="39" spans="2:133" ht="11.25" customHeight="1">
      <c r="AQ39" s="644" t="s">
        <v>319</v>
      </c>
      <c r="AR39" s="645"/>
      <c r="AS39" s="645"/>
      <c r="AT39" s="645"/>
      <c r="AU39" s="645"/>
      <c r="AV39" s="645"/>
      <c r="AW39" s="645"/>
      <c r="AX39" s="645"/>
      <c r="AY39" s="646"/>
      <c r="AZ39" s="618" t="s">
        <v>108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98</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150363</v>
      </c>
      <c r="CS39" s="637"/>
      <c r="CT39" s="637"/>
      <c r="CU39" s="637"/>
      <c r="CV39" s="637"/>
      <c r="CW39" s="637"/>
      <c r="CX39" s="637"/>
      <c r="CY39" s="638"/>
      <c r="CZ39" s="621">
        <v>4.0999999999999996</v>
      </c>
      <c r="DA39" s="639"/>
      <c r="DB39" s="639"/>
      <c r="DC39" s="640"/>
      <c r="DD39" s="624">
        <v>150000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140339</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71</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14000</v>
      </c>
      <c r="CS40" s="619"/>
      <c r="CT40" s="619"/>
      <c r="CU40" s="619"/>
      <c r="CV40" s="619"/>
      <c r="CW40" s="619"/>
      <c r="CX40" s="619"/>
      <c r="CY40" s="620"/>
      <c r="CZ40" s="621">
        <v>0.4</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209627</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294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310096</v>
      </c>
      <c r="CS42" s="619"/>
      <c r="CT42" s="619"/>
      <c r="CU42" s="619"/>
      <c r="CV42" s="619"/>
      <c r="CW42" s="619"/>
      <c r="CX42" s="619"/>
      <c r="CY42" s="620"/>
      <c r="CZ42" s="621">
        <v>8.4</v>
      </c>
      <c r="DA42" s="622"/>
      <c r="DB42" s="622"/>
      <c r="DC42" s="623"/>
      <c r="DD42" s="624">
        <v>200559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41660</v>
      </c>
      <c r="CS43" s="637"/>
      <c r="CT43" s="637"/>
      <c r="CU43" s="637"/>
      <c r="CV43" s="637"/>
      <c r="CW43" s="637"/>
      <c r="CX43" s="637"/>
      <c r="CY43" s="638"/>
      <c r="CZ43" s="621">
        <v>1.1000000000000001</v>
      </c>
      <c r="DA43" s="639"/>
      <c r="DB43" s="639"/>
      <c r="DC43" s="640"/>
      <c r="DD43" s="624">
        <v>41660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310096</v>
      </c>
      <c r="CS44" s="619"/>
      <c r="CT44" s="619"/>
      <c r="CU44" s="619"/>
      <c r="CV44" s="619"/>
      <c r="CW44" s="619"/>
      <c r="CX44" s="619"/>
      <c r="CY44" s="620"/>
      <c r="CZ44" s="621">
        <v>8.4</v>
      </c>
      <c r="DA44" s="622"/>
      <c r="DB44" s="622"/>
      <c r="DC44" s="623"/>
      <c r="DD44" s="624">
        <v>200559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105067</v>
      </c>
      <c r="CS45" s="637"/>
      <c r="CT45" s="637"/>
      <c r="CU45" s="637"/>
      <c r="CV45" s="637"/>
      <c r="CW45" s="637"/>
      <c r="CX45" s="637"/>
      <c r="CY45" s="638"/>
      <c r="CZ45" s="621">
        <v>2.9</v>
      </c>
      <c r="DA45" s="639"/>
      <c r="DB45" s="639"/>
      <c r="DC45" s="640"/>
      <c r="DD45" s="624">
        <v>65730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190333</v>
      </c>
      <c r="CS46" s="619"/>
      <c r="CT46" s="619"/>
      <c r="CU46" s="619"/>
      <c r="CV46" s="619"/>
      <c r="CW46" s="619"/>
      <c r="CX46" s="619"/>
      <c r="CY46" s="620"/>
      <c r="CZ46" s="621">
        <v>5.2</v>
      </c>
      <c r="DA46" s="622"/>
      <c r="DB46" s="622"/>
      <c r="DC46" s="623"/>
      <c r="DD46" s="624">
        <v>120133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ht="10.8">
      <c r="CD48" s="635"/>
      <c r="CE48" s="636"/>
      <c r="CF48" s="615" t="s">
        <v>338</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3679017</v>
      </c>
      <c r="CS49" s="603"/>
      <c r="CT49" s="603"/>
      <c r="CU49" s="603"/>
      <c r="CV49" s="603"/>
      <c r="CW49" s="603"/>
      <c r="CX49" s="603"/>
      <c r="CY49" s="604"/>
      <c r="CZ49" s="605">
        <v>100</v>
      </c>
      <c r="DA49" s="606"/>
      <c r="DB49" s="606"/>
      <c r="DC49" s="607"/>
      <c r="DD49" s="608">
        <v>3109570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t="10.8" hidden="1"/>
    <row r="51" spans="82:133" ht="10.8"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4129</v>
      </c>
      <c r="R7" s="1131"/>
      <c r="S7" s="1131"/>
      <c r="T7" s="1131"/>
      <c r="U7" s="1131"/>
      <c r="V7" s="1131">
        <v>3679</v>
      </c>
      <c r="W7" s="1131"/>
      <c r="X7" s="1131"/>
      <c r="Y7" s="1131"/>
      <c r="Z7" s="1131"/>
      <c r="AA7" s="1131">
        <v>450</v>
      </c>
      <c r="AB7" s="1131"/>
      <c r="AC7" s="1131"/>
      <c r="AD7" s="1131"/>
      <c r="AE7" s="1132"/>
      <c r="AF7" s="1133">
        <v>421</v>
      </c>
      <c r="AG7" s="1134"/>
      <c r="AH7" s="1134"/>
      <c r="AI7" s="1134"/>
      <c r="AJ7" s="1135"/>
      <c r="AK7" s="1117" t="s">
        <v>534</v>
      </c>
      <c r="AL7" s="1118"/>
      <c r="AM7" s="1118"/>
      <c r="AN7" s="1118"/>
      <c r="AO7" s="1118"/>
      <c r="AP7" s="1118">
        <v>413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535</v>
      </c>
      <c r="BT7" s="1122"/>
      <c r="BU7" s="1122"/>
      <c r="BV7" s="1122"/>
      <c r="BW7" s="1122"/>
      <c r="BX7" s="1122"/>
      <c r="BY7" s="1122"/>
      <c r="BZ7" s="1122"/>
      <c r="CA7" s="1122"/>
      <c r="CB7" s="1122"/>
      <c r="CC7" s="1122"/>
      <c r="CD7" s="1122"/>
      <c r="CE7" s="1122"/>
      <c r="CF7" s="1122"/>
      <c r="CG7" s="1123"/>
      <c r="CH7" s="1114">
        <v>-1</v>
      </c>
      <c r="CI7" s="1115"/>
      <c r="CJ7" s="1115"/>
      <c r="CK7" s="1115"/>
      <c r="CL7" s="1116"/>
      <c r="CM7" s="1114">
        <v>927</v>
      </c>
      <c r="CN7" s="1115"/>
      <c r="CO7" s="1115"/>
      <c r="CP7" s="1115"/>
      <c r="CQ7" s="1116"/>
      <c r="CR7" s="1114" t="s">
        <v>542</v>
      </c>
      <c r="CS7" s="1115"/>
      <c r="CT7" s="1115"/>
      <c r="CU7" s="1115"/>
      <c r="CV7" s="1116"/>
      <c r="CW7" s="1114" t="s">
        <v>543</v>
      </c>
      <c r="CX7" s="1115"/>
      <c r="CY7" s="1115"/>
      <c r="CZ7" s="1115"/>
      <c r="DA7" s="1116"/>
      <c r="DB7" s="1114" t="s">
        <v>543</v>
      </c>
      <c r="DC7" s="1115"/>
      <c r="DD7" s="1115"/>
      <c r="DE7" s="1115"/>
      <c r="DF7" s="1116"/>
      <c r="DG7" s="1114" t="s">
        <v>543</v>
      </c>
      <c r="DH7" s="1115"/>
      <c r="DI7" s="1115"/>
      <c r="DJ7" s="1115"/>
      <c r="DK7" s="1116"/>
      <c r="DL7" s="1114" t="s">
        <v>543</v>
      </c>
      <c r="DM7" s="1115"/>
      <c r="DN7" s="1115"/>
      <c r="DO7" s="1115"/>
      <c r="DP7" s="1116"/>
      <c r="DQ7" s="1114" t="s">
        <v>543</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4129</v>
      </c>
      <c r="R23" s="1095"/>
      <c r="S23" s="1095"/>
      <c r="T23" s="1095"/>
      <c r="U23" s="1095"/>
      <c r="V23" s="1095">
        <v>3679</v>
      </c>
      <c r="W23" s="1095"/>
      <c r="X23" s="1095"/>
      <c r="Y23" s="1095"/>
      <c r="Z23" s="1095"/>
      <c r="AA23" s="1095">
        <v>450</v>
      </c>
      <c r="AB23" s="1095"/>
      <c r="AC23" s="1095"/>
      <c r="AD23" s="1095"/>
      <c r="AE23" s="1096"/>
      <c r="AF23" s="1097">
        <v>421</v>
      </c>
      <c r="AG23" s="1095"/>
      <c r="AH23" s="1095"/>
      <c r="AI23" s="1095"/>
      <c r="AJ23" s="1098"/>
      <c r="AK23" s="1099"/>
      <c r="AL23" s="1100"/>
      <c r="AM23" s="1100"/>
      <c r="AN23" s="1100"/>
      <c r="AO23" s="1100"/>
      <c r="AP23" s="1095">
        <v>413</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1471</v>
      </c>
      <c r="R28" s="1080"/>
      <c r="S28" s="1080"/>
      <c r="T28" s="1080"/>
      <c r="U28" s="1080"/>
      <c r="V28" s="1080">
        <v>1437</v>
      </c>
      <c r="W28" s="1080"/>
      <c r="X28" s="1080"/>
      <c r="Y28" s="1080"/>
      <c r="Z28" s="1080"/>
      <c r="AA28" s="1080">
        <v>34</v>
      </c>
      <c r="AB28" s="1080"/>
      <c r="AC28" s="1080"/>
      <c r="AD28" s="1080"/>
      <c r="AE28" s="1081"/>
      <c r="AF28" s="1082">
        <v>34</v>
      </c>
      <c r="AG28" s="1080"/>
      <c r="AH28" s="1080"/>
      <c r="AI28" s="1080"/>
      <c r="AJ28" s="1083"/>
      <c r="AK28" s="1084">
        <v>140</v>
      </c>
      <c r="AL28" s="1072"/>
      <c r="AM28" s="1072"/>
      <c r="AN28" s="1072"/>
      <c r="AO28" s="1072"/>
      <c r="AP28" s="1072" t="s">
        <v>543</v>
      </c>
      <c r="AQ28" s="1072"/>
      <c r="AR28" s="1072"/>
      <c r="AS28" s="1072"/>
      <c r="AT28" s="1072"/>
      <c r="AU28" s="1072" t="s">
        <v>543</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723</v>
      </c>
      <c r="R29" s="1070"/>
      <c r="S29" s="1070"/>
      <c r="T29" s="1070"/>
      <c r="U29" s="1070"/>
      <c r="V29" s="1070">
        <v>711</v>
      </c>
      <c r="W29" s="1070"/>
      <c r="X29" s="1070"/>
      <c r="Y29" s="1070"/>
      <c r="Z29" s="1070"/>
      <c r="AA29" s="1070">
        <v>12</v>
      </c>
      <c r="AB29" s="1070"/>
      <c r="AC29" s="1070"/>
      <c r="AD29" s="1070"/>
      <c r="AE29" s="1071"/>
      <c r="AF29" s="1045">
        <v>12</v>
      </c>
      <c r="AG29" s="1046"/>
      <c r="AH29" s="1046"/>
      <c r="AI29" s="1046"/>
      <c r="AJ29" s="1047"/>
      <c r="AK29" s="1006">
        <v>125</v>
      </c>
      <c r="AL29" s="997"/>
      <c r="AM29" s="997"/>
      <c r="AN29" s="997"/>
      <c r="AO29" s="997"/>
      <c r="AP29" s="997" t="s">
        <v>543</v>
      </c>
      <c r="AQ29" s="997"/>
      <c r="AR29" s="997"/>
      <c r="AS29" s="997"/>
      <c r="AT29" s="997"/>
      <c r="AU29" s="997" t="s">
        <v>543</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110</v>
      </c>
      <c r="R30" s="1070"/>
      <c r="S30" s="1070"/>
      <c r="T30" s="1070"/>
      <c r="U30" s="1070"/>
      <c r="V30" s="1070">
        <v>107</v>
      </c>
      <c r="W30" s="1070"/>
      <c r="X30" s="1070"/>
      <c r="Y30" s="1070"/>
      <c r="Z30" s="1070"/>
      <c r="AA30" s="1070">
        <v>3</v>
      </c>
      <c r="AB30" s="1070"/>
      <c r="AC30" s="1070"/>
      <c r="AD30" s="1070"/>
      <c r="AE30" s="1071"/>
      <c r="AF30" s="1045">
        <v>3</v>
      </c>
      <c r="AG30" s="1046"/>
      <c r="AH30" s="1046"/>
      <c r="AI30" s="1046"/>
      <c r="AJ30" s="1047"/>
      <c r="AK30" s="1006">
        <v>22</v>
      </c>
      <c r="AL30" s="997"/>
      <c r="AM30" s="997"/>
      <c r="AN30" s="997"/>
      <c r="AO30" s="997"/>
      <c r="AP30" s="997" t="s">
        <v>543</v>
      </c>
      <c r="AQ30" s="997"/>
      <c r="AR30" s="997"/>
      <c r="AS30" s="997"/>
      <c r="AT30" s="997"/>
      <c r="AU30" s="997" t="s">
        <v>543</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369</v>
      </c>
      <c r="R31" s="1070"/>
      <c r="S31" s="1070"/>
      <c r="T31" s="1070"/>
      <c r="U31" s="1070"/>
      <c r="V31" s="1070">
        <v>261</v>
      </c>
      <c r="W31" s="1070"/>
      <c r="X31" s="1070"/>
      <c r="Y31" s="1070"/>
      <c r="Z31" s="1070"/>
      <c r="AA31" s="1070">
        <v>378</v>
      </c>
      <c r="AB31" s="1070"/>
      <c r="AC31" s="1070"/>
      <c r="AD31" s="1070"/>
      <c r="AE31" s="1071"/>
      <c r="AF31" s="1045">
        <v>378</v>
      </c>
      <c r="AG31" s="1046"/>
      <c r="AH31" s="1046"/>
      <c r="AI31" s="1046"/>
      <c r="AJ31" s="1047"/>
      <c r="AK31" s="1006">
        <v>3</v>
      </c>
      <c r="AL31" s="997"/>
      <c r="AM31" s="997"/>
      <c r="AN31" s="997"/>
      <c r="AO31" s="997"/>
      <c r="AP31" s="997">
        <v>736</v>
      </c>
      <c r="AQ31" s="997"/>
      <c r="AR31" s="997"/>
      <c r="AS31" s="997"/>
      <c r="AT31" s="997"/>
      <c r="AU31" s="997">
        <v>20</v>
      </c>
      <c r="AV31" s="997"/>
      <c r="AW31" s="997"/>
      <c r="AX31" s="997"/>
      <c r="AY31" s="997"/>
      <c r="AZ31" s="1068" t="s">
        <v>543</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583</v>
      </c>
      <c r="R32" s="1070"/>
      <c r="S32" s="1070"/>
      <c r="T32" s="1070"/>
      <c r="U32" s="1070"/>
      <c r="V32" s="1070">
        <v>565</v>
      </c>
      <c r="W32" s="1070"/>
      <c r="X32" s="1070"/>
      <c r="Y32" s="1070"/>
      <c r="Z32" s="1070"/>
      <c r="AA32" s="1070">
        <v>18</v>
      </c>
      <c r="AB32" s="1070"/>
      <c r="AC32" s="1070"/>
      <c r="AD32" s="1070"/>
      <c r="AE32" s="1071"/>
      <c r="AF32" s="1045">
        <v>19</v>
      </c>
      <c r="AG32" s="1046"/>
      <c r="AH32" s="1046"/>
      <c r="AI32" s="1046"/>
      <c r="AJ32" s="1047"/>
      <c r="AK32" s="1006">
        <v>344</v>
      </c>
      <c r="AL32" s="997"/>
      <c r="AM32" s="997"/>
      <c r="AN32" s="997"/>
      <c r="AO32" s="997"/>
      <c r="AP32" s="997">
        <v>3648</v>
      </c>
      <c r="AQ32" s="997"/>
      <c r="AR32" s="997"/>
      <c r="AS32" s="997"/>
      <c r="AT32" s="997"/>
      <c r="AU32" s="997">
        <v>3139</v>
      </c>
      <c r="AV32" s="997"/>
      <c r="AW32" s="997"/>
      <c r="AX32" s="997"/>
      <c r="AY32" s="997"/>
      <c r="AZ32" s="1068" t="s">
        <v>543</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446</v>
      </c>
      <c r="AG63" s="985"/>
      <c r="AH63" s="985"/>
      <c r="AI63" s="985"/>
      <c r="AJ63" s="1056"/>
      <c r="AK63" s="1057"/>
      <c r="AL63" s="989"/>
      <c r="AM63" s="989"/>
      <c r="AN63" s="989"/>
      <c r="AO63" s="989"/>
      <c r="AP63" s="985">
        <v>4384</v>
      </c>
      <c r="AQ63" s="985"/>
      <c r="AR63" s="985"/>
      <c r="AS63" s="985"/>
      <c r="AT63" s="985"/>
      <c r="AU63" s="985">
        <v>3159</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387</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536</v>
      </c>
      <c r="C68" s="1012"/>
      <c r="D68" s="1012"/>
      <c r="E68" s="1012"/>
      <c r="F68" s="1012"/>
      <c r="G68" s="1012"/>
      <c r="H68" s="1012"/>
      <c r="I68" s="1012"/>
      <c r="J68" s="1012"/>
      <c r="K68" s="1012"/>
      <c r="L68" s="1012"/>
      <c r="M68" s="1012"/>
      <c r="N68" s="1012"/>
      <c r="O68" s="1012"/>
      <c r="P68" s="1013"/>
      <c r="Q68" s="1014">
        <v>368</v>
      </c>
      <c r="R68" s="1008"/>
      <c r="S68" s="1008"/>
      <c r="T68" s="1008"/>
      <c r="U68" s="1008"/>
      <c r="V68" s="1008">
        <v>325</v>
      </c>
      <c r="W68" s="1008"/>
      <c r="X68" s="1008"/>
      <c r="Y68" s="1008"/>
      <c r="Z68" s="1008"/>
      <c r="AA68" s="1008">
        <v>44</v>
      </c>
      <c r="AB68" s="1008"/>
      <c r="AC68" s="1008"/>
      <c r="AD68" s="1008"/>
      <c r="AE68" s="1008"/>
      <c r="AF68" s="1008">
        <v>44</v>
      </c>
      <c r="AG68" s="1008"/>
      <c r="AH68" s="1008"/>
      <c r="AI68" s="1008"/>
      <c r="AJ68" s="1008"/>
      <c r="AK68" s="1008" t="s">
        <v>542</v>
      </c>
      <c r="AL68" s="1008"/>
      <c r="AM68" s="1008"/>
      <c r="AN68" s="1008"/>
      <c r="AO68" s="1008"/>
      <c r="AP68" s="1008" t="s">
        <v>543</v>
      </c>
      <c r="AQ68" s="1008"/>
      <c r="AR68" s="1008"/>
      <c r="AS68" s="1008"/>
      <c r="AT68" s="1008"/>
      <c r="AU68" s="1008" t="s">
        <v>543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v>237</v>
      </c>
      <c r="R69" s="997"/>
      <c r="S69" s="997"/>
      <c r="T69" s="997"/>
      <c r="U69" s="997"/>
      <c r="V69" s="997">
        <v>198</v>
      </c>
      <c r="W69" s="997"/>
      <c r="X69" s="997"/>
      <c r="Y69" s="997"/>
      <c r="Z69" s="997"/>
      <c r="AA69" s="997">
        <v>39</v>
      </c>
      <c r="AB69" s="997"/>
      <c r="AC69" s="997"/>
      <c r="AD69" s="997"/>
      <c r="AE69" s="997"/>
      <c r="AF69" s="997">
        <v>39</v>
      </c>
      <c r="AG69" s="997"/>
      <c r="AH69" s="997"/>
      <c r="AI69" s="997"/>
      <c r="AJ69" s="997"/>
      <c r="AK69" s="997" t="s">
        <v>543</v>
      </c>
      <c r="AL69" s="997"/>
      <c r="AM69" s="997"/>
      <c r="AN69" s="997"/>
      <c r="AO69" s="997"/>
      <c r="AP69" s="997" t="s">
        <v>542</v>
      </c>
      <c r="AQ69" s="997"/>
      <c r="AR69" s="997"/>
      <c r="AS69" s="997"/>
      <c r="AT69" s="997"/>
      <c r="AU69" s="997" t="s">
        <v>543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4194</v>
      </c>
      <c r="R70" s="997"/>
      <c r="S70" s="997"/>
      <c r="T70" s="997"/>
      <c r="U70" s="997"/>
      <c r="V70" s="997">
        <v>4077</v>
      </c>
      <c r="W70" s="997"/>
      <c r="X70" s="997"/>
      <c r="Y70" s="997"/>
      <c r="Z70" s="997"/>
      <c r="AA70" s="997">
        <v>117</v>
      </c>
      <c r="AB70" s="997"/>
      <c r="AC70" s="997"/>
      <c r="AD70" s="997"/>
      <c r="AE70" s="997"/>
      <c r="AF70" s="997">
        <v>117</v>
      </c>
      <c r="AG70" s="997"/>
      <c r="AH70" s="997"/>
      <c r="AI70" s="997"/>
      <c r="AJ70" s="997"/>
      <c r="AK70" s="997">
        <v>110</v>
      </c>
      <c r="AL70" s="997"/>
      <c r="AM70" s="997"/>
      <c r="AN70" s="997"/>
      <c r="AO70" s="997"/>
      <c r="AP70" s="997" t="s">
        <v>543</v>
      </c>
      <c r="AQ70" s="997"/>
      <c r="AR70" s="997"/>
      <c r="AS70" s="997"/>
      <c r="AT70" s="997"/>
      <c r="AU70" s="997" t="s">
        <v>543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2223</v>
      </c>
      <c r="R71" s="997"/>
      <c r="S71" s="997"/>
      <c r="T71" s="997"/>
      <c r="U71" s="997"/>
      <c r="V71" s="997">
        <v>2156</v>
      </c>
      <c r="W71" s="997"/>
      <c r="X71" s="997"/>
      <c r="Y71" s="997"/>
      <c r="Z71" s="997"/>
      <c r="AA71" s="997">
        <v>67</v>
      </c>
      <c r="AB71" s="997"/>
      <c r="AC71" s="997"/>
      <c r="AD71" s="997"/>
      <c r="AE71" s="997"/>
      <c r="AF71" s="997">
        <v>67</v>
      </c>
      <c r="AG71" s="997"/>
      <c r="AH71" s="997"/>
      <c r="AI71" s="997"/>
      <c r="AJ71" s="997"/>
      <c r="AK71" s="997">
        <v>5</v>
      </c>
      <c r="AL71" s="997"/>
      <c r="AM71" s="997"/>
      <c r="AN71" s="997"/>
      <c r="AO71" s="997"/>
      <c r="AP71" s="997" t="s">
        <v>542</v>
      </c>
      <c r="AQ71" s="997"/>
      <c r="AR71" s="997"/>
      <c r="AS71" s="997"/>
      <c r="AT71" s="997"/>
      <c r="AU71" s="997" t="s">
        <v>542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3">
        <v>804096</v>
      </c>
      <c r="R72" s="997"/>
      <c r="S72" s="997"/>
      <c r="T72" s="997"/>
      <c r="U72" s="997"/>
      <c r="V72" s="997">
        <v>792077</v>
      </c>
      <c r="W72" s="997"/>
      <c r="X72" s="997"/>
      <c r="Y72" s="997"/>
      <c r="Z72" s="997"/>
      <c r="AA72" s="997">
        <v>12019</v>
      </c>
      <c r="AB72" s="997"/>
      <c r="AC72" s="997"/>
      <c r="AD72" s="997"/>
      <c r="AE72" s="997"/>
      <c r="AF72" s="997">
        <v>12019</v>
      </c>
      <c r="AG72" s="997"/>
      <c r="AH72" s="997"/>
      <c r="AI72" s="997"/>
      <c r="AJ72" s="997"/>
      <c r="AK72" s="997">
        <v>3394</v>
      </c>
      <c r="AL72" s="997"/>
      <c r="AM72" s="997"/>
      <c r="AN72" s="997"/>
      <c r="AO72" s="997"/>
      <c r="AP72" s="997" t="s">
        <v>542</v>
      </c>
      <c r="AQ72" s="997"/>
      <c r="AR72" s="997"/>
      <c r="AS72" s="997"/>
      <c r="AT72" s="997"/>
      <c r="AU72" s="997" t="s">
        <v>542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541</v>
      </c>
      <c r="C73" s="1001"/>
      <c r="D73" s="1001"/>
      <c r="E73" s="1001"/>
      <c r="F73" s="1001"/>
      <c r="G73" s="1001"/>
      <c r="H73" s="1001"/>
      <c r="I73" s="1001"/>
      <c r="J73" s="1001"/>
      <c r="K73" s="1001"/>
      <c r="L73" s="1001"/>
      <c r="M73" s="1001"/>
      <c r="N73" s="1001"/>
      <c r="O73" s="1001"/>
      <c r="P73" s="1002"/>
      <c r="Q73" s="1003">
        <v>1360</v>
      </c>
      <c r="R73" s="997"/>
      <c r="S73" s="997"/>
      <c r="T73" s="997"/>
      <c r="U73" s="997"/>
      <c r="V73" s="997">
        <v>1316</v>
      </c>
      <c r="W73" s="997"/>
      <c r="X73" s="997"/>
      <c r="Y73" s="997"/>
      <c r="Z73" s="997"/>
      <c r="AA73" s="997">
        <v>44</v>
      </c>
      <c r="AB73" s="997"/>
      <c r="AC73" s="997"/>
      <c r="AD73" s="997"/>
      <c r="AE73" s="997"/>
      <c r="AF73" s="997">
        <v>44</v>
      </c>
      <c r="AG73" s="997"/>
      <c r="AH73" s="997"/>
      <c r="AI73" s="997"/>
      <c r="AJ73" s="997"/>
      <c r="AK73" s="997">
        <v>30</v>
      </c>
      <c r="AL73" s="997"/>
      <c r="AM73" s="997"/>
      <c r="AN73" s="997"/>
      <c r="AO73" s="997"/>
      <c r="AP73" s="997" t="s">
        <v>542</v>
      </c>
      <c r="AQ73" s="997"/>
      <c r="AR73" s="997"/>
      <c r="AS73" s="997"/>
      <c r="AT73" s="997"/>
      <c r="AU73" s="997" t="s">
        <v>542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12329</v>
      </c>
      <c r="AG88" s="985"/>
      <c r="AH88" s="985"/>
      <c r="AI88" s="985"/>
      <c r="AJ88" s="985"/>
      <c r="AK88" s="989"/>
      <c r="AL88" s="989"/>
      <c r="AM88" s="989"/>
      <c r="AN88" s="989"/>
      <c r="AO88" s="989"/>
      <c r="AP88" s="985" t="s">
        <v>543</v>
      </c>
      <c r="AQ88" s="985"/>
      <c r="AR88" s="985"/>
      <c r="AS88" s="985"/>
      <c r="AT88" s="985"/>
      <c r="AU88" s="985" t="s">
        <v>543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t="s">
        <v>543</v>
      </c>
      <c r="CS102" s="977"/>
      <c r="CT102" s="977"/>
      <c r="CU102" s="977"/>
      <c r="CV102" s="978"/>
      <c r="CW102" s="976" t="s">
        <v>543</v>
      </c>
      <c r="CX102" s="977"/>
      <c r="CY102" s="977"/>
      <c r="CZ102" s="977"/>
      <c r="DA102" s="978"/>
      <c r="DB102" s="976" t="s">
        <v>543</v>
      </c>
      <c r="DC102" s="977"/>
      <c r="DD102" s="977"/>
      <c r="DE102" s="977"/>
      <c r="DF102" s="978"/>
      <c r="DG102" s="976" t="s">
        <v>543</v>
      </c>
      <c r="DH102" s="977"/>
      <c r="DI102" s="977"/>
      <c r="DJ102" s="977"/>
      <c r="DK102" s="978"/>
      <c r="DL102" s="976" t="s">
        <v>543</v>
      </c>
      <c r="DM102" s="977"/>
      <c r="DN102" s="977"/>
      <c r="DO102" s="977"/>
      <c r="DP102" s="978"/>
      <c r="DQ102" s="976" t="s">
        <v>543</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285</v>
      </c>
      <c r="AG109" s="918"/>
      <c r="AH109" s="918"/>
      <c r="AI109" s="918"/>
      <c r="AJ109" s="919"/>
      <c r="AK109" s="920" t="s">
        <v>284</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285</v>
      </c>
      <c r="BW109" s="918"/>
      <c r="BX109" s="918"/>
      <c r="BY109" s="918"/>
      <c r="BZ109" s="919"/>
      <c r="CA109" s="920" t="s">
        <v>284</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285</v>
      </c>
      <c r="DM109" s="918"/>
      <c r="DN109" s="918"/>
      <c r="DO109" s="918"/>
      <c r="DP109" s="919"/>
      <c r="DQ109" s="920" t="s">
        <v>284</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262415</v>
      </c>
      <c r="AB110" s="903"/>
      <c r="AC110" s="903"/>
      <c r="AD110" s="903"/>
      <c r="AE110" s="904"/>
      <c r="AF110" s="905">
        <v>233694</v>
      </c>
      <c r="AG110" s="903"/>
      <c r="AH110" s="903"/>
      <c r="AI110" s="903"/>
      <c r="AJ110" s="904"/>
      <c r="AK110" s="905">
        <v>133809</v>
      </c>
      <c r="AL110" s="903"/>
      <c r="AM110" s="903"/>
      <c r="AN110" s="903"/>
      <c r="AO110" s="904"/>
      <c r="AP110" s="906">
        <v>5.2</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754306</v>
      </c>
      <c r="BR110" s="830"/>
      <c r="BS110" s="830"/>
      <c r="BT110" s="830"/>
      <c r="BU110" s="830"/>
      <c r="BV110" s="830">
        <v>536608</v>
      </c>
      <c r="BW110" s="830"/>
      <c r="BX110" s="830"/>
      <c r="BY110" s="830"/>
      <c r="BZ110" s="830"/>
      <c r="CA110" s="830">
        <v>412960</v>
      </c>
      <c r="CB110" s="830"/>
      <c r="CC110" s="830"/>
      <c r="CD110" s="830"/>
      <c r="CE110" s="830"/>
      <c r="CF110" s="891">
        <v>15.9</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t="s">
        <v>407</v>
      </c>
      <c r="BR111" s="801"/>
      <c r="BS111" s="801"/>
      <c r="BT111" s="801"/>
      <c r="BU111" s="801"/>
      <c r="BV111" s="801" t="s">
        <v>407</v>
      </c>
      <c r="BW111" s="801"/>
      <c r="BX111" s="801"/>
      <c r="BY111" s="801"/>
      <c r="BZ111" s="801"/>
      <c r="CA111" s="801" t="s">
        <v>407</v>
      </c>
      <c r="CB111" s="801"/>
      <c r="CC111" s="801"/>
      <c r="CD111" s="801"/>
      <c r="CE111" s="801"/>
      <c r="CF111" s="878" t="s">
        <v>407</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3661136</v>
      </c>
      <c r="BR112" s="801"/>
      <c r="BS112" s="801"/>
      <c r="BT112" s="801"/>
      <c r="BU112" s="801"/>
      <c r="BV112" s="801">
        <v>3429401</v>
      </c>
      <c r="BW112" s="801"/>
      <c r="BX112" s="801"/>
      <c r="BY112" s="801"/>
      <c r="BZ112" s="801"/>
      <c r="CA112" s="801">
        <v>3158729</v>
      </c>
      <c r="CB112" s="801"/>
      <c r="CC112" s="801"/>
      <c r="CD112" s="801"/>
      <c r="CE112" s="801"/>
      <c r="CF112" s="878">
        <v>121.6</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329856</v>
      </c>
      <c r="AB113" s="939"/>
      <c r="AC113" s="939"/>
      <c r="AD113" s="939"/>
      <c r="AE113" s="940"/>
      <c r="AF113" s="941">
        <v>322912</v>
      </c>
      <c r="AG113" s="939"/>
      <c r="AH113" s="939"/>
      <c r="AI113" s="939"/>
      <c r="AJ113" s="940"/>
      <c r="AK113" s="941">
        <v>327684</v>
      </c>
      <c r="AL113" s="939"/>
      <c r="AM113" s="939"/>
      <c r="AN113" s="939"/>
      <c r="AO113" s="940"/>
      <c r="AP113" s="942">
        <v>12.6</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t="s">
        <v>407</v>
      </c>
      <c r="BR113" s="801"/>
      <c r="BS113" s="801"/>
      <c r="BT113" s="801"/>
      <c r="BU113" s="801"/>
      <c r="BV113" s="801" t="s">
        <v>407</v>
      </c>
      <c r="BW113" s="801"/>
      <c r="BX113" s="801"/>
      <c r="BY113" s="801"/>
      <c r="BZ113" s="801"/>
      <c r="CA113" s="801" t="s">
        <v>407</v>
      </c>
      <c r="CB113" s="801"/>
      <c r="CC113" s="801"/>
      <c r="CD113" s="801"/>
      <c r="CE113" s="801"/>
      <c r="CF113" s="878" t="s">
        <v>407</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407</v>
      </c>
      <c r="AB114" s="814"/>
      <c r="AC114" s="814"/>
      <c r="AD114" s="814"/>
      <c r="AE114" s="815"/>
      <c r="AF114" s="816" t="s">
        <v>407</v>
      </c>
      <c r="AG114" s="814"/>
      <c r="AH114" s="814"/>
      <c r="AI114" s="814"/>
      <c r="AJ114" s="815"/>
      <c r="AK114" s="816" t="s">
        <v>407</v>
      </c>
      <c r="AL114" s="814"/>
      <c r="AM114" s="814"/>
      <c r="AN114" s="814"/>
      <c r="AO114" s="815"/>
      <c r="AP114" s="784" t="s">
        <v>407</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802025</v>
      </c>
      <c r="BR114" s="801"/>
      <c r="BS114" s="801"/>
      <c r="BT114" s="801"/>
      <c r="BU114" s="801"/>
      <c r="BV114" s="801">
        <v>678610</v>
      </c>
      <c r="BW114" s="801"/>
      <c r="BX114" s="801"/>
      <c r="BY114" s="801"/>
      <c r="BZ114" s="801"/>
      <c r="CA114" s="801">
        <v>583036</v>
      </c>
      <c r="CB114" s="801"/>
      <c r="CC114" s="801"/>
      <c r="CD114" s="801"/>
      <c r="CE114" s="801"/>
      <c r="CF114" s="878">
        <v>22.4</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407</v>
      </c>
      <c r="AB115" s="939"/>
      <c r="AC115" s="939"/>
      <c r="AD115" s="939"/>
      <c r="AE115" s="940"/>
      <c r="AF115" s="941" t="s">
        <v>407</v>
      </c>
      <c r="AG115" s="939"/>
      <c r="AH115" s="939"/>
      <c r="AI115" s="939"/>
      <c r="AJ115" s="940"/>
      <c r="AK115" s="941" t="s">
        <v>407</v>
      </c>
      <c r="AL115" s="939"/>
      <c r="AM115" s="939"/>
      <c r="AN115" s="939"/>
      <c r="AO115" s="940"/>
      <c r="AP115" s="942" t="s">
        <v>407</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t="s">
        <v>407</v>
      </c>
      <c r="BW115" s="801"/>
      <c r="BX115" s="801"/>
      <c r="BY115" s="801"/>
      <c r="BZ115" s="801"/>
      <c r="CA115" s="801" t="s">
        <v>407</v>
      </c>
      <c r="CB115" s="801"/>
      <c r="CC115" s="801"/>
      <c r="CD115" s="801"/>
      <c r="CE115" s="801"/>
      <c r="CF115" s="878" t="s">
        <v>407</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407</v>
      </c>
      <c r="AB116" s="814"/>
      <c r="AC116" s="814"/>
      <c r="AD116" s="814"/>
      <c r="AE116" s="815"/>
      <c r="AF116" s="816" t="s">
        <v>407</v>
      </c>
      <c r="AG116" s="814"/>
      <c r="AH116" s="814"/>
      <c r="AI116" s="814"/>
      <c r="AJ116" s="815"/>
      <c r="AK116" s="816" t="s">
        <v>407</v>
      </c>
      <c r="AL116" s="814"/>
      <c r="AM116" s="814"/>
      <c r="AN116" s="814"/>
      <c r="AO116" s="815"/>
      <c r="AP116" s="784" t="s">
        <v>407</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592271</v>
      </c>
      <c r="AB117" s="925"/>
      <c r="AC117" s="925"/>
      <c r="AD117" s="925"/>
      <c r="AE117" s="926"/>
      <c r="AF117" s="928">
        <v>556606</v>
      </c>
      <c r="AG117" s="925"/>
      <c r="AH117" s="925"/>
      <c r="AI117" s="925"/>
      <c r="AJ117" s="926"/>
      <c r="AK117" s="928">
        <v>461493</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v>619</v>
      </c>
      <c r="BW117" s="888"/>
      <c r="BX117" s="888"/>
      <c r="BY117" s="888"/>
      <c r="BZ117" s="888"/>
      <c r="CA117" s="888" t="s">
        <v>108</v>
      </c>
      <c r="CB117" s="888"/>
      <c r="CC117" s="888"/>
      <c r="CD117" s="888"/>
      <c r="CE117" s="888"/>
      <c r="CF117" s="878" t="s">
        <v>108</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285</v>
      </c>
      <c r="AG118" s="918"/>
      <c r="AH118" s="918"/>
      <c r="AI118" s="918"/>
      <c r="AJ118" s="919"/>
      <c r="AK118" s="920" t="s">
        <v>284</v>
      </c>
      <c r="AL118" s="918"/>
      <c r="AM118" s="918"/>
      <c r="AN118" s="918"/>
      <c r="AO118" s="919"/>
      <c r="AP118" s="921" t="s">
        <v>398</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428</v>
      </c>
      <c r="BP118" s="868"/>
      <c r="BQ118" s="887">
        <v>5217467</v>
      </c>
      <c r="BR118" s="888"/>
      <c r="BS118" s="888"/>
      <c r="BT118" s="888"/>
      <c r="BU118" s="888"/>
      <c r="BV118" s="888">
        <v>4645238</v>
      </c>
      <c r="BW118" s="888"/>
      <c r="BX118" s="888"/>
      <c r="BY118" s="888"/>
      <c r="BZ118" s="888"/>
      <c r="CA118" s="888">
        <v>4154725</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970111</v>
      </c>
      <c r="BR119" s="830"/>
      <c r="BS119" s="830"/>
      <c r="BT119" s="830"/>
      <c r="BU119" s="830"/>
      <c r="BV119" s="830">
        <v>1057556</v>
      </c>
      <c r="BW119" s="830"/>
      <c r="BX119" s="830"/>
      <c r="BY119" s="830"/>
      <c r="BZ119" s="830"/>
      <c r="CA119" s="830">
        <v>1250694</v>
      </c>
      <c r="CB119" s="830"/>
      <c r="CC119" s="830"/>
      <c r="CD119" s="830"/>
      <c r="CE119" s="830"/>
      <c r="CF119" s="891">
        <v>48.2</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434</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3600136</v>
      </c>
      <c r="DH120" s="830"/>
      <c r="DI120" s="830"/>
      <c r="DJ120" s="830"/>
      <c r="DK120" s="830"/>
      <c r="DL120" s="830">
        <v>3392533</v>
      </c>
      <c r="DM120" s="830"/>
      <c r="DN120" s="830"/>
      <c r="DO120" s="830"/>
      <c r="DP120" s="830"/>
      <c r="DQ120" s="830">
        <v>3138854</v>
      </c>
      <c r="DR120" s="830"/>
      <c r="DS120" s="830"/>
      <c r="DT120" s="830"/>
      <c r="DU120" s="830"/>
      <c r="DV120" s="831">
        <v>120.9</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3821121</v>
      </c>
      <c r="BR121" s="888"/>
      <c r="BS121" s="888"/>
      <c r="BT121" s="888"/>
      <c r="BU121" s="888"/>
      <c r="BV121" s="888">
        <v>3754244</v>
      </c>
      <c r="BW121" s="888"/>
      <c r="BX121" s="888"/>
      <c r="BY121" s="888"/>
      <c r="BZ121" s="888"/>
      <c r="CA121" s="888">
        <v>3701151</v>
      </c>
      <c r="CB121" s="888"/>
      <c r="CC121" s="888"/>
      <c r="CD121" s="888"/>
      <c r="CE121" s="888"/>
      <c r="CF121" s="889">
        <v>142.5</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61000</v>
      </c>
      <c r="DH121" s="801"/>
      <c r="DI121" s="801"/>
      <c r="DJ121" s="801"/>
      <c r="DK121" s="801"/>
      <c r="DL121" s="801">
        <v>36868</v>
      </c>
      <c r="DM121" s="801"/>
      <c r="DN121" s="801"/>
      <c r="DO121" s="801"/>
      <c r="DP121" s="801"/>
      <c r="DQ121" s="801">
        <v>19875</v>
      </c>
      <c r="DR121" s="801"/>
      <c r="DS121" s="801"/>
      <c r="DT121" s="801"/>
      <c r="DU121" s="801"/>
      <c r="DV121" s="853">
        <v>0.8</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437</v>
      </c>
      <c r="BP122" s="868"/>
      <c r="BQ122" s="869">
        <v>4791232</v>
      </c>
      <c r="BR122" s="870"/>
      <c r="BS122" s="870"/>
      <c r="BT122" s="870"/>
      <c r="BU122" s="870"/>
      <c r="BV122" s="870">
        <v>4811800</v>
      </c>
      <c r="BW122" s="870"/>
      <c r="BX122" s="870"/>
      <c r="BY122" s="870"/>
      <c r="BZ122" s="870"/>
      <c r="CA122" s="870">
        <v>4951845</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t="s">
        <v>439</v>
      </c>
      <c r="DH122" s="801"/>
      <c r="DI122" s="801"/>
      <c r="DJ122" s="801"/>
      <c r="DK122" s="801"/>
      <c r="DL122" s="801" t="s">
        <v>439</v>
      </c>
      <c r="DM122" s="801"/>
      <c r="DN122" s="801"/>
      <c r="DO122" s="801"/>
      <c r="DP122" s="801"/>
      <c r="DQ122" s="801" t="s">
        <v>439</v>
      </c>
      <c r="DR122" s="801"/>
      <c r="DS122" s="801"/>
      <c r="DT122" s="801"/>
      <c r="DU122" s="801"/>
      <c r="DV122" s="853" t="s">
        <v>439</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439</v>
      </c>
      <c r="AB123" s="814"/>
      <c r="AC123" s="814"/>
      <c r="AD123" s="814"/>
      <c r="AE123" s="815"/>
      <c r="AF123" s="816" t="s">
        <v>439</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16.2</v>
      </c>
      <c r="BR123" s="862"/>
      <c r="BS123" s="862"/>
      <c r="BT123" s="862"/>
      <c r="BU123" s="862"/>
      <c r="BV123" s="862" t="s">
        <v>439</v>
      </c>
      <c r="BW123" s="862"/>
      <c r="BX123" s="862"/>
      <c r="BY123" s="862"/>
      <c r="BZ123" s="862"/>
      <c r="CA123" s="862" t="s">
        <v>439</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439</v>
      </c>
      <c r="DH123" s="814"/>
      <c r="DI123" s="814"/>
      <c r="DJ123" s="814"/>
      <c r="DK123" s="815"/>
      <c r="DL123" s="816" t="s">
        <v>439</v>
      </c>
      <c r="DM123" s="814"/>
      <c r="DN123" s="814"/>
      <c r="DO123" s="814"/>
      <c r="DP123" s="815"/>
      <c r="DQ123" s="816" t="s">
        <v>439</v>
      </c>
      <c r="DR123" s="814"/>
      <c r="DS123" s="814"/>
      <c r="DT123" s="814"/>
      <c r="DU123" s="815"/>
      <c r="DV123" s="784" t="s">
        <v>439</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439</v>
      </c>
      <c r="AB126" s="814"/>
      <c r="AC126" s="814"/>
      <c r="AD126" s="814"/>
      <c r="AE126" s="815"/>
      <c r="AF126" s="816" t="s">
        <v>439</v>
      </c>
      <c r="AG126" s="814"/>
      <c r="AH126" s="814"/>
      <c r="AI126" s="814"/>
      <c r="AJ126" s="815"/>
      <c r="AK126" s="816" t="s">
        <v>439</v>
      </c>
      <c r="AL126" s="814"/>
      <c r="AM126" s="814"/>
      <c r="AN126" s="814"/>
      <c r="AO126" s="815"/>
      <c r="AP126" s="784" t="s">
        <v>439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439</v>
      </c>
      <c r="AB127" s="814"/>
      <c r="AC127" s="814"/>
      <c r="AD127" s="814"/>
      <c r="AE127" s="815"/>
      <c r="AF127" s="816" t="s">
        <v>439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451</v>
      </c>
      <c r="AY127" s="788"/>
      <c r="AZ127" s="788"/>
      <c r="BA127" s="788"/>
      <c r="BB127" s="788"/>
      <c r="BC127" s="788"/>
      <c r="BD127" s="788"/>
      <c r="BE127" s="789"/>
      <c r="BF127" s="790" t="s">
        <v>439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t="s">
        <v>456</v>
      </c>
      <c r="AB128" s="754"/>
      <c r="AC128" s="754"/>
      <c r="AD128" s="754"/>
      <c r="AE128" s="755"/>
      <c r="AF128" s="756" t="s">
        <v>456</v>
      </c>
      <c r="AG128" s="754"/>
      <c r="AH128" s="754"/>
      <c r="AI128" s="754"/>
      <c r="AJ128" s="755"/>
      <c r="AK128" s="756" t="s">
        <v>456</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3020158</v>
      </c>
      <c r="AB129" s="814"/>
      <c r="AC129" s="814"/>
      <c r="AD129" s="814"/>
      <c r="AE129" s="815"/>
      <c r="AF129" s="816">
        <v>2813573</v>
      </c>
      <c r="AG129" s="814"/>
      <c r="AH129" s="814"/>
      <c r="AI129" s="814"/>
      <c r="AJ129" s="815"/>
      <c r="AK129" s="816">
        <v>2926906</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6.3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401197</v>
      </c>
      <c r="AB130" s="814"/>
      <c r="AC130" s="814"/>
      <c r="AD130" s="814"/>
      <c r="AE130" s="815"/>
      <c r="AF130" s="816">
        <v>391799</v>
      </c>
      <c r="AG130" s="814"/>
      <c r="AH130" s="814"/>
      <c r="AI130" s="814"/>
      <c r="AJ130" s="815"/>
      <c r="AK130" s="816">
        <v>329691</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t="s">
        <v>404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2618961</v>
      </c>
      <c r="AB131" s="747"/>
      <c r="AC131" s="747"/>
      <c r="AD131" s="747"/>
      <c r="AE131" s="748"/>
      <c r="AF131" s="749">
        <v>2421774</v>
      </c>
      <c r="AG131" s="747"/>
      <c r="AH131" s="747"/>
      <c r="AI131" s="747"/>
      <c r="AJ131" s="748"/>
      <c r="AK131" s="749">
        <v>2597215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7.2957940189999997</v>
      </c>
      <c r="AB132" s="770"/>
      <c r="AC132" s="770"/>
      <c r="AD132" s="770"/>
      <c r="AE132" s="771"/>
      <c r="AF132" s="772">
        <v>6.8052179930000003</v>
      </c>
      <c r="AG132" s="770"/>
      <c r="AH132" s="770"/>
      <c r="AI132" s="770"/>
      <c r="AJ132" s="771"/>
      <c r="AK132" s="772">
        <v>5.0747435230000004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10.199999999999999</v>
      </c>
      <c r="AB133" s="779"/>
      <c r="AC133" s="779"/>
      <c r="AD133" s="779"/>
      <c r="AE133" s="780"/>
      <c r="AF133" s="778">
        <v>8.6999999999999993</v>
      </c>
      <c r="AG133" s="779"/>
      <c r="AH133" s="779"/>
      <c r="AI133" s="779"/>
      <c r="AJ133" s="780"/>
      <c r="AK133" s="778">
        <v>6.3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468</v>
      </c>
      <c r="B5" s="246"/>
      <c r="C5" s="246"/>
      <c r="D5" s="246"/>
      <c r="E5" s="246"/>
      <c r="F5" s="246"/>
      <c r="G5" s="246"/>
      <c r="H5" s="246"/>
      <c r="I5" s="246"/>
      <c r="J5" s="246"/>
      <c r="K5" s="246"/>
      <c r="L5" s="246"/>
      <c r="M5" s="246"/>
      <c r="N5" s="246"/>
      <c r="O5" s="247"/>
    </row>
    <row r="6" spans="1:16" ht="13.2">
      <c r="A6" s="248"/>
      <c r="B6" s="244"/>
      <c r="C6" s="244"/>
      <c r="D6" s="244"/>
      <c r="E6" s="244"/>
      <c r="F6" s="244"/>
      <c r="G6" s="249" t="s">
        <v>469</v>
      </c>
      <c r="H6" s="249"/>
      <c r="I6" s="249"/>
      <c r="J6" s="249"/>
      <c r="K6" s="244"/>
      <c r="L6" s="244"/>
      <c r="M6" s="244"/>
      <c r="N6" s="244"/>
    </row>
    <row r="7" spans="1:16" ht="13.2">
      <c r="A7" s="248"/>
      <c r="B7" s="244"/>
      <c r="C7" s="244"/>
      <c r="D7" s="244"/>
      <c r="E7" s="244"/>
      <c r="F7" s="244"/>
      <c r="G7" s="251"/>
      <c r="H7" s="252"/>
      <c r="I7" s="252"/>
      <c r="J7" s="253"/>
      <c r="K7" s="1149" t="s">
        <v>470</v>
      </c>
      <c r="L7" s="254"/>
      <c r="M7" s="255" t="s">
        <v>471</v>
      </c>
      <c r="N7" s="256"/>
    </row>
    <row r="8" spans="1:16" ht="13.2">
      <c r="A8" s="248"/>
      <c r="B8" s="244"/>
      <c r="C8" s="244"/>
      <c r="D8" s="244"/>
      <c r="E8" s="244"/>
      <c r="F8" s="244"/>
      <c r="G8" s="257"/>
      <c r="H8" s="258"/>
      <c r="I8" s="258"/>
      <c r="J8" s="259"/>
      <c r="K8" s="1150"/>
      <c r="L8" s="260" t="s">
        <v>472</v>
      </c>
      <c r="M8" s="261" t="s">
        <v>473</v>
      </c>
      <c r="N8" s="262" t="s">
        <v>474</v>
      </c>
    </row>
    <row r="9" spans="1:16" ht="13.2">
      <c r="A9" s="248"/>
      <c r="B9" s="244"/>
      <c r="C9" s="244"/>
      <c r="D9" s="244"/>
      <c r="E9" s="244"/>
      <c r="F9" s="244"/>
      <c r="G9" s="1163" t="s">
        <v>475</v>
      </c>
      <c r="H9" s="1164"/>
      <c r="I9" s="1164"/>
      <c r="J9" s="1165"/>
      <c r="K9" s="263">
        <v>838756</v>
      </c>
      <c r="L9" s="264">
        <v>86747</v>
      </c>
      <c r="M9" s="265">
        <v>114146</v>
      </c>
      <c r="N9" s="266">
        <v>-24</v>
      </c>
    </row>
    <row r="10" spans="1:16" ht="13.2">
      <c r="A10" s="248"/>
      <c r="B10" s="244"/>
      <c r="C10" s="244"/>
      <c r="D10" s="244"/>
      <c r="E10" s="244"/>
      <c r="F10" s="244"/>
      <c r="G10" s="1163" t="s">
        <v>476</v>
      </c>
      <c r="H10" s="1164"/>
      <c r="I10" s="1164"/>
      <c r="J10" s="1165"/>
      <c r="K10" s="267">
        <v>118087</v>
      </c>
      <c r="L10" s="268">
        <v>12213</v>
      </c>
      <c r="M10" s="269">
        <v>10658</v>
      </c>
      <c r="N10" s="270">
        <v>14.6</v>
      </c>
    </row>
    <row r="11" spans="1:16" ht="13.5" customHeight="1">
      <c r="A11" s="248"/>
      <c r="B11" s="244"/>
      <c r="C11" s="244"/>
      <c r="D11" s="244"/>
      <c r="E11" s="244"/>
      <c r="F11" s="244"/>
      <c r="G11" s="1163" t="s">
        <v>477</v>
      </c>
      <c r="H11" s="1164"/>
      <c r="I11" s="1164"/>
      <c r="J11" s="1165"/>
      <c r="K11" s="267">
        <v>28519</v>
      </c>
      <c r="L11" s="268">
        <v>2950</v>
      </c>
      <c r="M11" s="269">
        <v>17529</v>
      </c>
      <c r="N11" s="270">
        <v>-83.2</v>
      </c>
    </row>
    <row r="12" spans="1:16" ht="13.5" customHeight="1">
      <c r="A12" s="248"/>
      <c r="B12" s="244"/>
      <c r="C12" s="244"/>
      <c r="D12" s="244"/>
      <c r="E12" s="244"/>
      <c r="F12" s="244"/>
      <c r="G12" s="1163" t="s">
        <v>478</v>
      </c>
      <c r="H12" s="1164"/>
      <c r="I12" s="1164"/>
      <c r="J12" s="1165"/>
      <c r="K12" s="267" t="s">
        <v>479</v>
      </c>
      <c r="L12" s="268" t="s">
        <v>479</v>
      </c>
      <c r="M12" s="269">
        <v>1257</v>
      </c>
      <c r="N12" s="270" t="s">
        <v>479</v>
      </c>
    </row>
    <row r="13" spans="1:16" ht="13.5" customHeight="1">
      <c r="A13" s="248"/>
      <c r="B13" s="244"/>
      <c r="C13" s="244"/>
      <c r="D13" s="244"/>
      <c r="E13" s="244"/>
      <c r="F13" s="244"/>
      <c r="G13" s="1163" t="s">
        <v>480</v>
      </c>
      <c r="H13" s="1164"/>
      <c r="I13" s="1164"/>
      <c r="J13" s="1165"/>
      <c r="K13" s="267" t="s">
        <v>479</v>
      </c>
      <c r="L13" s="268" t="s">
        <v>479</v>
      </c>
      <c r="M13" s="269" t="s">
        <v>479</v>
      </c>
      <c r="N13" s="270" t="s">
        <v>479</v>
      </c>
    </row>
    <row r="14" spans="1:16" ht="13.5" customHeight="1">
      <c r="A14" s="248"/>
      <c r="B14" s="244"/>
      <c r="C14" s="244"/>
      <c r="D14" s="244"/>
      <c r="E14" s="244"/>
      <c r="F14" s="244"/>
      <c r="G14" s="1163" t="s">
        <v>481</v>
      </c>
      <c r="H14" s="1164"/>
      <c r="I14" s="1164"/>
      <c r="J14" s="1165"/>
      <c r="K14" s="267">
        <v>35104</v>
      </c>
      <c r="L14" s="268">
        <v>3631</v>
      </c>
      <c r="M14" s="269">
        <v>5389</v>
      </c>
      <c r="N14" s="270">
        <v>-32.6</v>
      </c>
    </row>
    <row r="15" spans="1:16" ht="13.5" customHeight="1">
      <c r="A15" s="248"/>
      <c r="B15" s="244"/>
      <c r="C15" s="244"/>
      <c r="D15" s="244"/>
      <c r="E15" s="244"/>
      <c r="F15" s="244"/>
      <c r="G15" s="1163" t="s">
        <v>482</v>
      </c>
      <c r="H15" s="1164"/>
      <c r="I15" s="1164"/>
      <c r="J15" s="1165"/>
      <c r="K15" s="267">
        <v>41660</v>
      </c>
      <c r="L15" s="268">
        <v>4309</v>
      </c>
      <c r="M15" s="269">
        <v>2513</v>
      </c>
      <c r="N15" s="270">
        <v>71.5</v>
      </c>
    </row>
    <row r="16" spans="1:16" ht="13.2">
      <c r="A16" s="248"/>
      <c r="B16" s="244"/>
      <c r="C16" s="244"/>
      <c r="D16" s="244"/>
      <c r="E16" s="244"/>
      <c r="F16" s="244"/>
      <c r="G16" s="1166" t="s">
        <v>483</v>
      </c>
      <c r="H16" s="1167"/>
      <c r="I16" s="1167"/>
      <c r="J16" s="1168"/>
      <c r="K16" s="268">
        <v>-75580</v>
      </c>
      <c r="L16" s="268">
        <v>-7817</v>
      </c>
      <c r="M16" s="269">
        <v>-11876</v>
      </c>
      <c r="N16" s="270">
        <v>-34.200000000000003</v>
      </c>
    </row>
    <row r="17" spans="1:16" ht="13.2">
      <c r="A17" s="248"/>
      <c r="B17" s="244"/>
      <c r="C17" s="244"/>
      <c r="D17" s="244"/>
      <c r="E17" s="244"/>
      <c r="F17" s="244"/>
      <c r="G17" s="1166" t="s">
        <v>168</v>
      </c>
      <c r="H17" s="1167"/>
      <c r="I17" s="1167"/>
      <c r="J17" s="1168"/>
      <c r="K17" s="268">
        <v>986546</v>
      </c>
      <c r="L17" s="268">
        <v>102032</v>
      </c>
      <c r="M17" s="269">
        <v>139615</v>
      </c>
      <c r="N17" s="270">
        <v>-26.9</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484</v>
      </c>
      <c r="H19" s="244"/>
      <c r="I19" s="244"/>
      <c r="J19" s="244"/>
      <c r="K19" s="244"/>
      <c r="L19" s="244"/>
      <c r="M19" s="244"/>
      <c r="N19" s="244"/>
    </row>
    <row r="20" spans="1:16" ht="13.2">
      <c r="A20" s="248"/>
      <c r="B20" s="244"/>
      <c r="C20" s="244"/>
      <c r="D20" s="244"/>
      <c r="E20" s="244"/>
      <c r="F20" s="244"/>
      <c r="G20" s="272"/>
      <c r="H20" s="273"/>
      <c r="I20" s="273"/>
      <c r="J20" s="274"/>
      <c r="K20" s="275" t="s">
        <v>485</v>
      </c>
      <c r="L20" s="276" t="s">
        <v>486</v>
      </c>
      <c r="M20" s="277" t="s">
        <v>487</v>
      </c>
      <c r="N20" s="278"/>
    </row>
    <row r="21" spans="1:16" s="284" customFormat="1" ht="13.2">
      <c r="A21" s="279"/>
      <c r="B21" s="249"/>
      <c r="C21" s="249"/>
      <c r="D21" s="249"/>
      <c r="E21" s="249"/>
      <c r="F21" s="249"/>
      <c r="G21" s="1160" t="s">
        <v>488</v>
      </c>
      <c r="H21" s="1161"/>
      <c r="I21" s="1161"/>
      <c r="J21" s="1162"/>
      <c r="K21" s="280">
        <v>9.51</v>
      </c>
      <c r="L21" s="281">
        <v>13.07</v>
      </c>
      <c r="M21" s="282">
        <v>-3.56</v>
      </c>
      <c r="N21" s="249"/>
      <c r="O21" s="283"/>
      <c r="P21" s="279"/>
    </row>
    <row r="22" spans="1:16" s="284" customFormat="1" ht="13.2">
      <c r="A22" s="279"/>
      <c r="B22" s="249"/>
      <c r="C22" s="249"/>
      <c r="D22" s="249"/>
      <c r="E22" s="249"/>
      <c r="F22" s="249"/>
      <c r="G22" s="1160" t="s">
        <v>489</v>
      </c>
      <c r="H22" s="1161"/>
      <c r="I22" s="1161"/>
      <c r="J22" s="1162"/>
      <c r="K22" s="285">
        <v>97.3</v>
      </c>
      <c r="L22" s="286">
        <v>95</v>
      </c>
      <c r="M22" s="287">
        <v>2.2999999999999998</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490</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491</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492</v>
      </c>
      <c r="H29" s="249"/>
      <c r="I29" s="249"/>
      <c r="J29" s="249"/>
      <c r="K29" s="244"/>
      <c r="L29" s="244"/>
      <c r="M29" s="244"/>
      <c r="N29" s="244"/>
      <c r="O29" s="293"/>
    </row>
    <row r="30" spans="1:16" ht="13.2">
      <c r="A30" s="248"/>
      <c r="B30" s="244"/>
      <c r="C30" s="244"/>
      <c r="D30" s="244"/>
      <c r="E30" s="244"/>
      <c r="F30" s="244"/>
      <c r="G30" s="251"/>
      <c r="H30" s="252"/>
      <c r="I30" s="252"/>
      <c r="J30" s="253"/>
      <c r="K30" s="1149" t="s">
        <v>470</v>
      </c>
      <c r="L30" s="254"/>
      <c r="M30" s="255" t="s">
        <v>471</v>
      </c>
      <c r="N30" s="256"/>
    </row>
    <row r="31" spans="1:16" ht="13.2">
      <c r="A31" s="248"/>
      <c r="B31" s="244"/>
      <c r="C31" s="244"/>
      <c r="D31" s="244"/>
      <c r="E31" s="244"/>
      <c r="F31" s="244"/>
      <c r="G31" s="257"/>
      <c r="H31" s="258"/>
      <c r="I31" s="258"/>
      <c r="J31" s="259"/>
      <c r="K31" s="1150"/>
      <c r="L31" s="260" t="s">
        <v>472</v>
      </c>
      <c r="M31" s="261" t="s">
        <v>473</v>
      </c>
      <c r="N31" s="262" t="s">
        <v>474</v>
      </c>
    </row>
    <row r="32" spans="1:16" ht="27" customHeight="1">
      <c r="A32" s="248"/>
      <c r="B32" s="244"/>
      <c r="C32" s="244"/>
      <c r="D32" s="244"/>
      <c r="E32" s="244"/>
      <c r="F32" s="244"/>
      <c r="G32" s="1151" t="s">
        <v>493</v>
      </c>
      <c r="H32" s="1152"/>
      <c r="I32" s="1152"/>
      <c r="J32" s="1153"/>
      <c r="K32" s="294">
        <v>133809</v>
      </c>
      <c r="L32" s="294">
        <v>13839</v>
      </c>
      <c r="M32" s="295">
        <v>64386</v>
      </c>
      <c r="N32" s="296">
        <v>-78.5</v>
      </c>
    </row>
    <row r="33" spans="1:16" ht="13.5" customHeight="1">
      <c r="A33" s="248"/>
      <c r="B33" s="244"/>
      <c r="C33" s="244"/>
      <c r="D33" s="244"/>
      <c r="E33" s="244"/>
      <c r="F33" s="244"/>
      <c r="G33" s="1151" t="s">
        <v>494</v>
      </c>
      <c r="H33" s="1152"/>
      <c r="I33" s="1152"/>
      <c r="J33" s="1153"/>
      <c r="K33" s="294" t="s">
        <v>479</v>
      </c>
      <c r="L33" s="294" t="s">
        <v>479</v>
      </c>
      <c r="M33" s="295" t="s">
        <v>479</v>
      </c>
      <c r="N33" s="296" t="s">
        <v>479</v>
      </c>
    </row>
    <row r="34" spans="1:16" ht="27" customHeight="1">
      <c r="A34" s="248"/>
      <c r="B34" s="244"/>
      <c r="C34" s="244"/>
      <c r="D34" s="244"/>
      <c r="E34" s="244"/>
      <c r="F34" s="244"/>
      <c r="G34" s="1151" t="s">
        <v>495</v>
      </c>
      <c r="H34" s="1152"/>
      <c r="I34" s="1152"/>
      <c r="J34" s="1153"/>
      <c r="K34" s="294" t="s">
        <v>479</v>
      </c>
      <c r="L34" s="294" t="s">
        <v>479</v>
      </c>
      <c r="M34" s="295">
        <v>1</v>
      </c>
      <c r="N34" s="296" t="s">
        <v>479</v>
      </c>
    </row>
    <row r="35" spans="1:16" ht="27" customHeight="1">
      <c r="A35" s="248"/>
      <c r="B35" s="244"/>
      <c r="C35" s="244"/>
      <c r="D35" s="244"/>
      <c r="E35" s="244"/>
      <c r="F35" s="244"/>
      <c r="G35" s="1151" t="s">
        <v>496</v>
      </c>
      <c r="H35" s="1152"/>
      <c r="I35" s="1152"/>
      <c r="J35" s="1153"/>
      <c r="K35" s="294">
        <v>327684</v>
      </c>
      <c r="L35" s="294">
        <v>33890</v>
      </c>
      <c r="M35" s="295">
        <v>18584</v>
      </c>
      <c r="N35" s="296">
        <v>82.4</v>
      </c>
    </row>
    <row r="36" spans="1:16" ht="27" customHeight="1">
      <c r="A36" s="248"/>
      <c r="B36" s="244"/>
      <c r="C36" s="244"/>
      <c r="D36" s="244"/>
      <c r="E36" s="244"/>
      <c r="F36" s="244"/>
      <c r="G36" s="1151" t="s">
        <v>497</v>
      </c>
      <c r="H36" s="1152"/>
      <c r="I36" s="1152"/>
      <c r="J36" s="1153"/>
      <c r="K36" s="294" t="s">
        <v>479</v>
      </c>
      <c r="L36" s="294" t="s">
        <v>479</v>
      </c>
      <c r="M36" s="295">
        <v>4740</v>
      </c>
      <c r="N36" s="296" t="s">
        <v>479</v>
      </c>
    </row>
    <row r="37" spans="1:16" ht="13.5" customHeight="1">
      <c r="A37" s="248"/>
      <c r="B37" s="244"/>
      <c r="C37" s="244"/>
      <c r="D37" s="244"/>
      <c r="E37" s="244"/>
      <c r="F37" s="244"/>
      <c r="G37" s="1151" t="s">
        <v>498</v>
      </c>
      <c r="H37" s="1152"/>
      <c r="I37" s="1152"/>
      <c r="J37" s="1153"/>
      <c r="K37" s="294" t="s">
        <v>479</v>
      </c>
      <c r="L37" s="294" t="s">
        <v>479</v>
      </c>
      <c r="M37" s="295">
        <v>1431</v>
      </c>
      <c r="N37" s="296" t="s">
        <v>479</v>
      </c>
    </row>
    <row r="38" spans="1:16" ht="27" customHeight="1">
      <c r="A38" s="248"/>
      <c r="B38" s="244"/>
      <c r="C38" s="244"/>
      <c r="D38" s="244"/>
      <c r="E38" s="244"/>
      <c r="F38" s="244"/>
      <c r="G38" s="1154" t="s">
        <v>499</v>
      </c>
      <c r="H38" s="1155"/>
      <c r="I38" s="1155"/>
      <c r="J38" s="1156"/>
      <c r="K38" s="297" t="s">
        <v>479</v>
      </c>
      <c r="L38" s="297" t="s">
        <v>479</v>
      </c>
      <c r="M38" s="298">
        <v>15</v>
      </c>
      <c r="N38" s="299" t="s">
        <v>479</v>
      </c>
      <c r="O38" s="293"/>
    </row>
    <row r="39" spans="1:16" ht="13.2">
      <c r="A39" s="248"/>
      <c r="B39" s="244"/>
      <c r="C39" s="244"/>
      <c r="D39" s="244"/>
      <c r="E39" s="244"/>
      <c r="F39" s="244"/>
      <c r="G39" s="1154" t="s">
        <v>500</v>
      </c>
      <c r="H39" s="1155"/>
      <c r="I39" s="1155"/>
      <c r="J39" s="1156"/>
      <c r="K39" s="300" t="s">
        <v>479</v>
      </c>
      <c r="L39" s="300" t="s">
        <v>479</v>
      </c>
      <c r="M39" s="301">
        <v>-2634</v>
      </c>
      <c r="N39" s="302" t="s">
        <v>479</v>
      </c>
      <c r="O39" s="293"/>
    </row>
    <row r="40" spans="1:16" ht="27" customHeight="1">
      <c r="A40" s="248"/>
      <c r="B40" s="244"/>
      <c r="C40" s="244"/>
      <c r="D40" s="244"/>
      <c r="E40" s="244"/>
      <c r="F40" s="244"/>
      <c r="G40" s="1151" t="s">
        <v>501</v>
      </c>
      <c r="H40" s="1152"/>
      <c r="I40" s="1152"/>
      <c r="J40" s="1153"/>
      <c r="K40" s="300">
        <v>-329691</v>
      </c>
      <c r="L40" s="300">
        <v>-34098</v>
      </c>
      <c r="M40" s="301">
        <v>-59733</v>
      </c>
      <c r="N40" s="302">
        <v>-42.9</v>
      </c>
      <c r="O40" s="293"/>
    </row>
    <row r="41" spans="1:16" ht="13.2">
      <c r="A41" s="248"/>
      <c r="B41" s="244"/>
      <c r="C41" s="244"/>
      <c r="D41" s="244"/>
      <c r="E41" s="244"/>
      <c r="F41" s="244"/>
      <c r="G41" s="1157" t="s">
        <v>279</v>
      </c>
      <c r="H41" s="1158"/>
      <c r="I41" s="1158"/>
      <c r="J41" s="1159"/>
      <c r="K41" s="294">
        <v>131802</v>
      </c>
      <c r="L41" s="300">
        <v>13631</v>
      </c>
      <c r="M41" s="301">
        <v>26789</v>
      </c>
      <c r="N41" s="302">
        <v>-49.1</v>
      </c>
      <c r="O41" s="293"/>
    </row>
    <row r="42" spans="1:16" ht="13.2">
      <c r="A42" s="248"/>
      <c r="B42" s="244"/>
      <c r="C42" s="244"/>
      <c r="D42" s="244"/>
      <c r="E42" s="244"/>
      <c r="F42" s="244"/>
      <c r="G42" s="303" t="s">
        <v>502</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ht="13.2">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4" t="s">
        <v>470</v>
      </c>
      <c r="J49" s="1146" t="s">
        <v>505</v>
      </c>
      <c r="K49" s="1147"/>
      <c r="L49" s="1147"/>
      <c r="M49" s="1147"/>
      <c r="N49" s="1148"/>
    </row>
    <row r="50" spans="1:14" ht="13.2">
      <c r="A50" s="248"/>
      <c r="B50" s="244"/>
      <c r="C50" s="244"/>
      <c r="D50" s="244"/>
      <c r="E50" s="244"/>
      <c r="F50" s="244"/>
      <c r="G50" s="312"/>
      <c r="H50" s="313"/>
      <c r="I50" s="1145"/>
      <c r="J50" s="314" t="s">
        <v>506</v>
      </c>
      <c r="K50" s="315" t="s">
        <v>507</v>
      </c>
      <c r="L50" s="316" t="s">
        <v>508</v>
      </c>
      <c r="M50" s="317" t="s">
        <v>509</v>
      </c>
      <c r="N50" s="318" t="s">
        <v>510</v>
      </c>
    </row>
    <row r="51" spans="1:14" ht="13.2">
      <c r="A51" s="248"/>
      <c r="B51" s="244"/>
      <c r="C51" s="244"/>
      <c r="D51" s="244"/>
      <c r="E51" s="244"/>
      <c r="F51" s="244"/>
      <c r="G51" s="310" t="s">
        <v>511</v>
      </c>
      <c r="H51" s="311"/>
      <c r="I51" s="319">
        <v>370002</v>
      </c>
      <c r="J51" s="320">
        <v>37744</v>
      </c>
      <c r="K51" s="321">
        <v>3.7</v>
      </c>
      <c r="L51" s="322">
        <v>70897</v>
      </c>
      <c r="M51" s="323">
        <v>-20.6</v>
      </c>
      <c r="N51" s="324">
        <v>24.3</v>
      </c>
    </row>
    <row r="52" spans="1:14" ht="13.2">
      <c r="A52" s="248"/>
      <c r="B52" s="244"/>
      <c r="C52" s="244"/>
      <c r="D52" s="244"/>
      <c r="E52" s="244"/>
      <c r="F52" s="244"/>
      <c r="G52" s="325"/>
      <c r="H52" s="326" t="s">
        <v>512</v>
      </c>
      <c r="I52" s="327">
        <v>325301</v>
      </c>
      <c r="J52" s="328">
        <v>33184</v>
      </c>
      <c r="K52" s="329">
        <v>3.6</v>
      </c>
      <c r="L52" s="330">
        <v>39878</v>
      </c>
      <c r="M52" s="331">
        <v>-7.2</v>
      </c>
      <c r="N52" s="332">
        <v>10.8</v>
      </c>
    </row>
    <row r="53" spans="1:14" ht="13.2">
      <c r="A53" s="248"/>
      <c r="B53" s="244"/>
      <c r="C53" s="244"/>
      <c r="D53" s="244"/>
      <c r="E53" s="244"/>
      <c r="F53" s="244"/>
      <c r="G53" s="310" t="s">
        <v>513</v>
      </c>
      <c r="H53" s="311"/>
      <c r="I53" s="319">
        <v>343130</v>
      </c>
      <c r="J53" s="320">
        <v>35225</v>
      </c>
      <c r="K53" s="321">
        <v>-6.7</v>
      </c>
      <c r="L53" s="322">
        <v>66496</v>
      </c>
      <c r="M53" s="323">
        <v>-6.2</v>
      </c>
      <c r="N53" s="324">
        <v>-0.5</v>
      </c>
    </row>
    <row r="54" spans="1:14" ht="13.2">
      <c r="A54" s="248"/>
      <c r="B54" s="244"/>
      <c r="C54" s="244"/>
      <c r="D54" s="244"/>
      <c r="E54" s="244"/>
      <c r="F54" s="244"/>
      <c r="G54" s="325"/>
      <c r="H54" s="326" t="s">
        <v>512</v>
      </c>
      <c r="I54" s="327">
        <v>248362</v>
      </c>
      <c r="J54" s="328">
        <v>25497</v>
      </c>
      <c r="K54" s="329">
        <v>-23.2</v>
      </c>
      <c r="L54" s="330">
        <v>36530</v>
      </c>
      <c r="M54" s="331">
        <v>-8.4</v>
      </c>
      <c r="N54" s="332">
        <v>-14.8</v>
      </c>
    </row>
    <row r="55" spans="1:14" ht="13.2">
      <c r="A55" s="248"/>
      <c r="B55" s="244"/>
      <c r="C55" s="244"/>
      <c r="D55" s="244"/>
      <c r="E55" s="244"/>
      <c r="F55" s="244"/>
      <c r="G55" s="310" t="s">
        <v>514</v>
      </c>
      <c r="H55" s="311"/>
      <c r="I55" s="319">
        <v>394245</v>
      </c>
      <c r="J55" s="320">
        <v>40184</v>
      </c>
      <c r="K55" s="321">
        <v>14.1</v>
      </c>
      <c r="L55" s="322">
        <v>82748</v>
      </c>
      <c r="M55" s="323">
        <v>24.4</v>
      </c>
      <c r="N55" s="324">
        <v>-10.3</v>
      </c>
    </row>
    <row r="56" spans="1:14" ht="13.2">
      <c r="A56" s="248"/>
      <c r="B56" s="244"/>
      <c r="C56" s="244"/>
      <c r="D56" s="244"/>
      <c r="E56" s="244"/>
      <c r="F56" s="244"/>
      <c r="G56" s="325"/>
      <c r="H56" s="326" t="s">
        <v>512</v>
      </c>
      <c r="I56" s="327">
        <v>225205</v>
      </c>
      <c r="J56" s="328">
        <v>22954</v>
      </c>
      <c r="K56" s="329">
        <v>-10</v>
      </c>
      <c r="L56" s="330">
        <v>44732</v>
      </c>
      <c r="M56" s="331">
        <v>22.5</v>
      </c>
      <c r="N56" s="332">
        <v>-32.5</v>
      </c>
    </row>
    <row r="57" spans="1:14" ht="13.2">
      <c r="A57" s="248"/>
      <c r="B57" s="244"/>
      <c r="C57" s="244"/>
      <c r="D57" s="244"/>
      <c r="E57" s="244"/>
      <c r="F57" s="244"/>
      <c r="G57" s="310" t="s">
        <v>515</v>
      </c>
      <c r="H57" s="311"/>
      <c r="I57" s="319">
        <v>304376</v>
      </c>
      <c r="J57" s="320">
        <v>31186</v>
      </c>
      <c r="K57" s="321">
        <v>-22.4</v>
      </c>
      <c r="L57" s="322">
        <v>91837</v>
      </c>
      <c r="M57" s="323">
        <v>11</v>
      </c>
      <c r="N57" s="324">
        <v>-33.4</v>
      </c>
    </row>
    <row r="58" spans="1:14" ht="13.2">
      <c r="A58" s="248"/>
      <c r="B58" s="244"/>
      <c r="C58" s="244"/>
      <c r="D58" s="244"/>
      <c r="E58" s="244"/>
      <c r="F58" s="244"/>
      <c r="G58" s="325"/>
      <c r="H58" s="326" t="s">
        <v>512</v>
      </c>
      <c r="I58" s="327">
        <v>209757</v>
      </c>
      <c r="J58" s="328">
        <v>21491</v>
      </c>
      <c r="K58" s="329">
        <v>-6.4</v>
      </c>
      <c r="L58" s="330">
        <v>54439</v>
      </c>
      <c r="M58" s="331">
        <v>21.7</v>
      </c>
      <c r="N58" s="332">
        <v>-28.1</v>
      </c>
    </row>
    <row r="59" spans="1:14" ht="13.2">
      <c r="A59" s="248"/>
      <c r="B59" s="244"/>
      <c r="C59" s="244"/>
      <c r="D59" s="244"/>
      <c r="E59" s="244"/>
      <c r="F59" s="244"/>
      <c r="G59" s="310" t="s">
        <v>516</v>
      </c>
      <c r="H59" s="311"/>
      <c r="I59" s="319">
        <v>310096</v>
      </c>
      <c r="J59" s="320">
        <v>32071</v>
      </c>
      <c r="K59" s="321">
        <v>2.8</v>
      </c>
      <c r="L59" s="322">
        <v>109920</v>
      </c>
      <c r="M59" s="323">
        <v>19.7</v>
      </c>
      <c r="N59" s="324">
        <v>-16.899999999999999</v>
      </c>
    </row>
    <row r="60" spans="1:14" ht="13.2">
      <c r="A60" s="248"/>
      <c r="B60" s="244"/>
      <c r="C60" s="244"/>
      <c r="D60" s="244"/>
      <c r="E60" s="244"/>
      <c r="F60" s="244"/>
      <c r="G60" s="325"/>
      <c r="H60" s="326" t="s">
        <v>512</v>
      </c>
      <c r="I60" s="333">
        <v>190333</v>
      </c>
      <c r="J60" s="328">
        <v>19685</v>
      </c>
      <c r="K60" s="329">
        <v>-8.4</v>
      </c>
      <c r="L60" s="330">
        <v>62739</v>
      </c>
      <c r="M60" s="331">
        <v>15.2</v>
      </c>
      <c r="N60" s="332">
        <v>-23.6</v>
      </c>
    </row>
    <row r="61" spans="1:14" ht="13.2">
      <c r="A61" s="248"/>
      <c r="B61" s="244"/>
      <c r="C61" s="244"/>
      <c r="D61" s="244"/>
      <c r="E61" s="244"/>
      <c r="F61" s="244"/>
      <c r="G61" s="310" t="s">
        <v>517</v>
      </c>
      <c r="H61" s="334"/>
      <c r="I61" s="335">
        <v>344370</v>
      </c>
      <c r="J61" s="336">
        <v>35282</v>
      </c>
      <c r="K61" s="337">
        <v>-1.7</v>
      </c>
      <c r="L61" s="338">
        <v>84380</v>
      </c>
      <c r="M61" s="339">
        <v>5.7</v>
      </c>
      <c r="N61" s="324">
        <v>-7.4</v>
      </c>
    </row>
    <row r="62" spans="1:14" ht="13.2">
      <c r="A62" s="248"/>
      <c r="B62" s="244"/>
      <c r="C62" s="244"/>
      <c r="D62" s="244"/>
      <c r="E62" s="244"/>
      <c r="F62" s="244"/>
      <c r="G62" s="325"/>
      <c r="H62" s="326" t="s">
        <v>512</v>
      </c>
      <c r="I62" s="327">
        <v>239792</v>
      </c>
      <c r="J62" s="328">
        <v>24562</v>
      </c>
      <c r="K62" s="329">
        <v>-8.9</v>
      </c>
      <c r="L62" s="330">
        <v>47664</v>
      </c>
      <c r="M62" s="331">
        <v>8.8000000000000007</v>
      </c>
      <c r="N62" s="332">
        <v>-17.7</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28.21</v>
      </c>
      <c r="G47" s="12">
        <v>28.18</v>
      </c>
      <c r="H47" s="12">
        <v>17.82</v>
      </c>
      <c r="I47" s="12">
        <v>22.4</v>
      </c>
      <c r="J47" s="13">
        <v>24.96</v>
      </c>
    </row>
    <row r="48" spans="2:10" ht="57.75" customHeight="1">
      <c r="B48" s="14"/>
      <c r="C48" s="1171" t="s">
        <v>4</v>
      </c>
      <c r="D48" s="1171"/>
      <c r="E48" s="1172"/>
      <c r="F48" s="15">
        <v>7.75</v>
      </c>
      <c r="G48" s="16">
        <v>11.94</v>
      </c>
      <c r="H48" s="16">
        <v>7.87</v>
      </c>
      <c r="I48" s="16">
        <v>12.41</v>
      </c>
      <c r="J48" s="17">
        <v>14.37</v>
      </c>
    </row>
    <row r="49" spans="2:10" ht="57.75" customHeight="1" thickBot="1">
      <c r="B49" s="18"/>
      <c r="C49" s="1173" t="s">
        <v>5</v>
      </c>
      <c r="D49" s="1173"/>
      <c r="E49" s="1174"/>
      <c r="F49" s="19" t="s">
        <v>524</v>
      </c>
      <c r="G49" s="20">
        <v>0.62</v>
      </c>
      <c r="H49" s="20" t="s">
        <v>525</v>
      </c>
      <c r="I49" s="20">
        <v>7.24</v>
      </c>
      <c r="J49" s="21">
        <v>5.87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内藤 水貴</cp:lastModifiedBy>
  <cp:lastPrinted>2017-05-10T07:22:15Z</cp:lastPrinted>
  <dcterms:created xsi:type="dcterms:W3CDTF">2017-02-15T18:06:51Z</dcterms:created>
  <dcterms:modified xsi:type="dcterms:W3CDTF">2017-05-29T05:23:07Z</dcterms:modified>
</cp:coreProperties>
</file>